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couv.sharepoint.com/sites/ImmobilierDatacenter/Documents partages/Gestion Datacenter 69/Projets-Travaux/SP-Séparation des ASI et création ASI Edit-Bur/07-RENDU CCTP/02-CCTP INDICE A/01-Fichiers Natifs/"/>
    </mc:Choice>
  </mc:AlternateContent>
  <xr:revisionPtr revIDLastSave="76" documentId="13_ncr:1_{93528D37-C3CC-1A44-B6D1-2C097E291E3E}" xr6:coauthVersionLast="47" xr6:coauthVersionMax="47" xr10:uidLastSave="{68A00833-E0D9-4782-AEF2-8CBC16F97FAF}"/>
  <bookViews>
    <workbookView xWindow="-108" yWindow="-108" windowWidth="23256" windowHeight="12456" xr2:uid="{00000000-000D-0000-FFFF-FFFF00000000}"/>
  </bookViews>
  <sheets>
    <sheet name="Fiche d'identification" sheetId="4" r:id="rId1"/>
    <sheet name="Bordereau de prix" sheetId="7" r:id="rId2"/>
  </sheets>
  <definedNames>
    <definedName name="AdresseEnBloc">#REF!</definedName>
    <definedName name="_xlnm.Print_Titles" localSheetId="1">'Bordereau de prix'!$1:$4</definedName>
    <definedName name="réf_Affaire">'Fiche d''identification'!$AM$40</definedName>
    <definedName name="réf_Client1">'Fiche d''identification'!$W$9</definedName>
    <definedName name="réf_Client2">'Fiche d''identification'!$W$15</definedName>
    <definedName name="réf_Client3">'Fiche d''identification'!$W$17</definedName>
    <definedName name="réf_Date">'Fiche d''identification'!$AM$42</definedName>
    <definedName name="réf_Référence">'Fiche d''identification'!$AM$44</definedName>
    <definedName name="réf_Titre1">'Fiche d''identification'!$W$22</definedName>
    <definedName name="réf_Titre2">'Fiche d''identification'!$W$28</definedName>
    <definedName name="réf_Titre3">'Fiche d''identification'!$W$32</definedName>
    <definedName name="_xlnm.Print_Area" localSheetId="1">'Bordereau de prix'!$A$1:$G$229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7" l="1"/>
  <c r="G182" i="7"/>
  <c r="G100" i="7"/>
  <c r="G36" i="7"/>
  <c r="G132" i="7"/>
  <c r="G131" i="7"/>
  <c r="G130" i="7"/>
  <c r="G129" i="7"/>
  <c r="G128" i="7"/>
  <c r="G127" i="7"/>
  <c r="G126" i="7"/>
  <c r="G125" i="7"/>
  <c r="G124" i="7"/>
  <c r="G123" i="7"/>
  <c r="G221" i="7"/>
  <c r="G177" i="7"/>
  <c r="G178" i="7"/>
  <c r="G179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98" i="7"/>
  <c r="G86" i="7"/>
  <c r="G87" i="7"/>
  <c r="G69" i="7"/>
  <c r="G70" i="7"/>
  <c r="G71" i="7"/>
  <c r="G107" i="7"/>
  <c r="G108" i="7"/>
  <c r="G82" i="7"/>
  <c r="G56" i="7"/>
  <c r="G39" i="7"/>
  <c r="G134" i="7" l="1"/>
  <c r="G222" i="7"/>
  <c r="G223" i="7"/>
  <c r="G213" i="7"/>
  <c r="G214" i="7"/>
  <c r="G215" i="7"/>
  <c r="G216" i="7"/>
  <c r="G212" i="7"/>
  <c r="G198" i="7"/>
  <c r="G199" i="7"/>
  <c r="G206" i="7"/>
  <c r="G207" i="7"/>
  <c r="G205" i="7"/>
  <c r="G204" i="7"/>
  <c r="G203" i="7"/>
  <c r="G202" i="7"/>
  <c r="G201" i="7"/>
  <c r="G200" i="7"/>
  <c r="G193" i="7"/>
  <c r="G192" i="7"/>
  <c r="G191" i="7"/>
  <c r="C2" i="7"/>
  <c r="G113" i="7"/>
  <c r="G112" i="7"/>
  <c r="G111" i="7"/>
  <c r="G110" i="7"/>
  <c r="G109" i="7"/>
  <c r="G183" i="7"/>
  <c r="G181" i="7"/>
  <c r="G180" i="7"/>
  <c r="G176" i="7"/>
  <c r="G175" i="7"/>
  <c r="G174" i="7"/>
  <c r="G173" i="7"/>
  <c r="G172" i="7"/>
  <c r="G171" i="7"/>
  <c r="G170" i="7"/>
  <c r="G151" i="7"/>
  <c r="G150" i="7"/>
  <c r="G149" i="7"/>
  <c r="G144" i="7"/>
  <c r="G143" i="7"/>
  <c r="G142" i="7"/>
  <c r="G141" i="7"/>
  <c r="G140" i="7"/>
  <c r="G139" i="7"/>
  <c r="G138" i="7"/>
  <c r="G137" i="7"/>
  <c r="G102" i="7"/>
  <c r="G101" i="7"/>
  <c r="G99" i="7"/>
  <c r="G97" i="7"/>
  <c r="G96" i="7"/>
  <c r="G95" i="7"/>
  <c r="G94" i="7"/>
  <c r="G93" i="7"/>
  <c r="G92" i="7"/>
  <c r="G91" i="7"/>
  <c r="G90" i="7"/>
  <c r="G89" i="7"/>
  <c r="G88" i="7"/>
  <c r="G85" i="7"/>
  <c r="G84" i="7"/>
  <c r="G83" i="7"/>
  <c r="G81" i="7"/>
  <c r="G80" i="7"/>
  <c r="G79" i="7"/>
  <c r="G78" i="7"/>
  <c r="G77" i="7"/>
  <c r="G76" i="7"/>
  <c r="G75" i="7"/>
  <c r="G74" i="7"/>
  <c r="G73" i="7"/>
  <c r="G72" i="7"/>
  <c r="G68" i="7"/>
  <c r="G67" i="7"/>
  <c r="G66" i="7"/>
  <c r="G60" i="7"/>
  <c r="G59" i="7"/>
  <c r="G58" i="7"/>
  <c r="G57" i="7"/>
  <c r="G55" i="7"/>
  <c r="G54" i="7"/>
  <c r="G53" i="7"/>
  <c r="G52" i="7"/>
  <c r="G51" i="7"/>
  <c r="G50" i="7"/>
  <c r="G45" i="7"/>
  <c r="G44" i="7"/>
  <c r="G43" i="7"/>
  <c r="G42" i="7"/>
  <c r="G41" i="7"/>
  <c r="G40" i="7"/>
  <c r="G38" i="7"/>
  <c r="G37" i="7"/>
  <c r="G35" i="7"/>
  <c r="G34" i="7"/>
  <c r="G33" i="7"/>
  <c r="G32" i="7"/>
  <c r="G27" i="7"/>
  <c r="G26" i="7"/>
  <c r="G25" i="7"/>
  <c r="G24" i="7"/>
  <c r="G23" i="7"/>
  <c r="G22" i="7"/>
  <c r="G21" i="7"/>
  <c r="G8" i="7"/>
  <c r="G9" i="7"/>
  <c r="G10" i="7"/>
  <c r="G11" i="7"/>
  <c r="G12" i="7"/>
  <c r="G13" i="7"/>
  <c r="G14" i="7"/>
  <c r="G15" i="7"/>
  <c r="G16" i="7"/>
  <c r="G7" i="7"/>
  <c r="G3" i="7"/>
  <c r="C1" i="7"/>
  <c r="A1" i="7"/>
  <c r="G225" i="7" l="1"/>
  <c r="G218" i="7"/>
  <c r="G209" i="7"/>
  <c r="G29" i="7"/>
  <c r="G115" i="7"/>
  <c r="G63" i="7"/>
  <c r="G104" i="7"/>
  <c r="G146" i="7"/>
  <c r="G47" i="7"/>
  <c r="G185" i="7"/>
  <c r="G18" i="7"/>
  <c r="G186" i="7" l="1"/>
  <c r="G227" i="7"/>
  <c r="G228" i="7" s="1"/>
  <c r="G229" i="7" s="1"/>
  <c r="G116" i="7"/>
  <c r="G117" i="7" s="1"/>
  <c r="G118" i="7" s="1"/>
  <c r="G187" i="7" l="1"/>
  <c r="G188" i="7" s="1"/>
</calcChain>
</file>

<file path=xl/sharedStrings.xml><?xml version="1.0" encoding="utf-8"?>
<sst xmlns="http://schemas.openxmlformats.org/spreadsheetml/2006/main" count="521" uniqueCount="191">
  <si>
    <t>DPGF</t>
  </si>
  <si>
    <t>URSSAF</t>
  </si>
  <si>
    <r>
      <rPr>
        <b/>
        <sz val="10"/>
        <rFont val="Arial"/>
        <family val="2"/>
      </rPr>
      <t xml:space="preserve">SARL DISPELEC </t>
    </r>
    <r>
      <rPr>
        <sz val="10"/>
        <rFont val="Arial"/>
        <family val="2"/>
      </rPr>
      <t xml:space="preserve">
29 ROUTE DE SOUEICH 
31800 POINTIS-INARD 
</t>
    </r>
  </si>
  <si>
    <t>Sécurisation des voies ondulées IT</t>
  </si>
  <si>
    <t>Data Center de LYON Saint Priest</t>
  </si>
  <si>
    <t>N° affaire</t>
  </si>
  <si>
    <t>ACO2401</t>
  </si>
  <si>
    <r>
      <t>Date</t>
    </r>
    <r>
      <rPr>
        <i/>
        <sz val="10"/>
        <rFont val="Arial"/>
        <family val="2"/>
      </rPr>
      <t xml:space="preserve"> (dernier indice)</t>
    </r>
  </si>
  <si>
    <t>22/05/2025</t>
  </si>
  <si>
    <t>Référence / indice</t>
  </si>
  <si>
    <t>A</t>
  </si>
  <si>
    <t>Nom du fichier</t>
  </si>
  <si>
    <t>ACO2401-24A DPGF Sécurisation des voies Ondulées IT.xlsx</t>
  </si>
  <si>
    <t>Nombre pages document</t>
  </si>
  <si>
    <t>2</t>
  </si>
  <si>
    <t>Indice</t>
  </si>
  <si>
    <t>Date</t>
  </si>
  <si>
    <t>Sommaire des modifications</t>
  </si>
  <si>
    <t>Rédacteur</t>
  </si>
  <si>
    <t>Vérificateur</t>
  </si>
  <si>
    <t>Approbateur</t>
  </si>
  <si>
    <t>Première émission</t>
  </si>
  <si>
    <t>V.SPILARI</t>
  </si>
  <si>
    <t>:</t>
  </si>
  <si>
    <t>document vérifié / approuvé</t>
  </si>
  <si>
    <t>Art.</t>
  </si>
  <si>
    <t>Désignation</t>
  </si>
  <si>
    <t>U</t>
  </si>
  <si>
    <t>Quantité</t>
  </si>
  <si>
    <t>Prix Unitaire</t>
  </si>
  <si>
    <t>Total Euros</t>
  </si>
  <si>
    <t>Etudes d'exécution</t>
  </si>
  <si>
    <t>Ens</t>
  </si>
  <si>
    <t>1</t>
  </si>
  <si>
    <t>Essais usine ASI</t>
  </si>
  <si>
    <t>u</t>
  </si>
  <si>
    <t>Essais usine tableaux</t>
  </si>
  <si>
    <t>Installation de chantier</t>
  </si>
  <si>
    <t>Elaboration du DOE</t>
  </si>
  <si>
    <t>Formation ASI</t>
  </si>
  <si>
    <t>Formation tableaux</t>
  </si>
  <si>
    <t>Contrôle des installations</t>
  </si>
  <si>
    <t>Lot de rechange</t>
  </si>
  <si>
    <t>Réception site (OPR..)</t>
  </si>
  <si>
    <t>Montant HT 1</t>
  </si>
  <si>
    <t>FOURNITURE DES MATERIELS</t>
  </si>
  <si>
    <t>ASI modulaire Informatique 450 kVA voie A</t>
  </si>
  <si>
    <t>ASI modulaire Informatique 450 kVA voie B</t>
  </si>
  <si>
    <t>TGO A&amp;B en 630A</t>
  </si>
  <si>
    <t>TDBT A&amp;B en 630A</t>
  </si>
  <si>
    <t>ASI unitaire 120 kVA éditique bureautique</t>
  </si>
  <si>
    <t>Transformateur BT/BT 120 kVA</t>
  </si>
  <si>
    <t>TGO éditique bureautique en 250A</t>
  </si>
  <si>
    <t>Montant HT 2</t>
  </si>
  <si>
    <t>TRAVAUX PHASE 1 Réseau éditique bureautique</t>
  </si>
  <si>
    <t>Création cage ASI éditique bureautique</t>
  </si>
  <si>
    <t>Installation ASI + BATT éditique bureautique</t>
  </si>
  <si>
    <t>Installation TR BT/BT éditique bureautique</t>
  </si>
  <si>
    <t>Installation TGO éditique bureautique</t>
  </si>
  <si>
    <t>Modification TGBT A</t>
  </si>
  <si>
    <t>Liaison 250A TGBT A ASI TR TGO éditique</t>
  </si>
  <si>
    <t>ml</t>
  </si>
  <si>
    <t>Liaison ASI Batteries</t>
  </si>
  <si>
    <t>Liaison CFA réseau éditique (supervision…)</t>
  </si>
  <si>
    <t>Chemin de câbles CFO CFA</t>
  </si>
  <si>
    <t>Mise en service réseau éditique bureautique</t>
  </si>
  <si>
    <t>Reprise de la supervision</t>
  </si>
  <si>
    <t>Modification TDO A IMP et TDO B MSP</t>
  </si>
  <si>
    <t>Basculement liaisons BT TGO B sur réseau ASI éditique bureautique</t>
  </si>
  <si>
    <t>Montant HT 3</t>
  </si>
  <si>
    <t>TRAVAUX PHASE 2 Installation Provisoire</t>
  </si>
  <si>
    <t>Modification coffret GF Mobile (TNS-TNC)</t>
  </si>
  <si>
    <t>mois</t>
  </si>
  <si>
    <t>Installation ASI + BATT provisoire</t>
  </si>
  <si>
    <t>Prolongement cage ASI provisoire</t>
  </si>
  <si>
    <t>Raccordement ASI provisoire sur TGO B</t>
  </si>
  <si>
    <t>Liaison 400A GFM ASI TGO B</t>
  </si>
  <si>
    <t>Liaison CFA réseau provisoire (supervision…)</t>
  </si>
  <si>
    <t>Mise en service réseau provisoire</t>
  </si>
  <si>
    <t>Montant HT 4</t>
  </si>
  <si>
    <t>TRAVAUX PHASE 3 Réseau informatique voie B</t>
  </si>
  <si>
    <t>Dépose ASI (NS, FAH, RED)</t>
  </si>
  <si>
    <t>3</t>
  </si>
  <si>
    <t>Curage du local</t>
  </si>
  <si>
    <t>Consignation des installations</t>
  </si>
  <si>
    <t>Dépose des réseaux hydrauliques</t>
  </si>
  <si>
    <t>Création cloison de séparation CF</t>
  </si>
  <si>
    <r>
      <t>m</t>
    </r>
    <r>
      <rPr>
        <vertAlign val="superscript"/>
        <sz val="10"/>
        <rFont val="Arial"/>
        <family val="2"/>
      </rPr>
      <t>2</t>
    </r>
  </si>
  <si>
    <t>Remplacement des portes CF</t>
  </si>
  <si>
    <t>Reprise de SOE lié au cloisonnement</t>
  </si>
  <si>
    <t>Dépose faux plafond</t>
  </si>
  <si>
    <t>Reprise chemin de câbles CFO CFA</t>
  </si>
  <si>
    <t>Modification TGBT B</t>
  </si>
  <si>
    <t>Modification TD CLIM B</t>
  </si>
  <si>
    <t>Liaison 630A TGBT B TDBT B</t>
  </si>
  <si>
    <t>Liaison 800A TGBT B ASI B</t>
  </si>
  <si>
    <t>Liaison 630A ASI B TGO B</t>
  </si>
  <si>
    <t>Liaison 630A TDBT B TGO B</t>
  </si>
  <si>
    <t>Liaison 16A TD CLIM B AEG</t>
  </si>
  <si>
    <t>Liaison CFA (supervision…)</t>
  </si>
  <si>
    <t>Repose faux plafond</t>
  </si>
  <si>
    <t>Réseaux hydraulique et racordement vers AEG</t>
  </si>
  <si>
    <t>Reprise et raccordement de la détection de fuite</t>
  </si>
  <si>
    <t>Reprise détection et protection incendie</t>
  </si>
  <si>
    <t>Reprise contrôle d'accès</t>
  </si>
  <si>
    <t>Reprise éclairage normal et de secours</t>
  </si>
  <si>
    <t>Installation ASI informatique (BP, Coffret batterie…)</t>
  </si>
  <si>
    <t>Reprise cyclage batterie</t>
  </si>
  <si>
    <t>Ajout des éléments de batteries</t>
  </si>
  <si>
    <t>24</t>
  </si>
  <si>
    <t>Installation TGO</t>
  </si>
  <si>
    <t>Installation TDBT</t>
  </si>
  <si>
    <t xml:space="preserve">Installation bouche extraction + clapet CF </t>
  </si>
  <si>
    <t>Mise en service réseau ASI informatique</t>
  </si>
  <si>
    <t>Basculement liaisons BT TGO B sur nouveau réseau ASI informatique</t>
  </si>
  <si>
    <t>Montant HT 5</t>
  </si>
  <si>
    <t>TRAVAUX PHASE 4 Installation Provisoire</t>
  </si>
  <si>
    <t>Installation TGO provisoire</t>
  </si>
  <si>
    <t>Raccordement ASI provisoire sur TGO Provisoire</t>
  </si>
  <si>
    <t>Basculement liaisons BT TGO A sur réseau ASI provisoire</t>
  </si>
  <si>
    <t>Montant HT 6</t>
  </si>
  <si>
    <t>TRAVAUX PHASE 5 Réseau informatique voie A</t>
  </si>
  <si>
    <t>Dépose ASI</t>
  </si>
  <si>
    <t>Dépose TGO A&amp;B</t>
  </si>
  <si>
    <t>Modification ATGBT A</t>
  </si>
  <si>
    <t>Modification TD CLIM A</t>
  </si>
  <si>
    <t>Liaison 630A ATGBT A TDBT A</t>
  </si>
  <si>
    <t>Liaison 800A ATGBT A ASI A</t>
  </si>
  <si>
    <t>Liaison 630A ASI A TGO A</t>
  </si>
  <si>
    <t>Liaison 630A TDBT A TGO A</t>
  </si>
  <si>
    <t>Liaison 630A TGO A TGO B</t>
  </si>
  <si>
    <t>Liaison 16A TD CLIM A AEG</t>
  </si>
  <si>
    <t>Pose des réseaux de ventilation</t>
  </si>
  <si>
    <t>Installation ASI informatique (Armoire batterie…)</t>
  </si>
  <si>
    <t xml:space="preserve">Installation bouche extraction/réseau + clapet CF </t>
  </si>
  <si>
    <t>Basculement liaisons BT TGO A provisoire sur nouveau réseau ASI informatique</t>
  </si>
  <si>
    <t>Montant HT 7</t>
  </si>
  <si>
    <t>TRAVAUX DIVERS</t>
  </si>
  <si>
    <t>Retraitement des déchets</t>
  </si>
  <si>
    <t>Comptage énergie ATGBT A, TGBT A et TGBT B</t>
  </si>
  <si>
    <t>Dépose ASI + BATT provisoire</t>
  </si>
  <si>
    <t>Dépose TGO provisoire</t>
  </si>
  <si>
    <t>Dépose liaisons provisoires (CFO CFA)</t>
  </si>
  <si>
    <t>Dépose cage provisoire</t>
  </si>
  <si>
    <t>Montant HT 8</t>
  </si>
  <si>
    <t>MONTANT TOTAL HT</t>
  </si>
  <si>
    <t>TVA 20 %</t>
  </si>
  <si>
    <t>MONTANT TOTAL TTC</t>
  </si>
  <si>
    <t>Contrat de maintenance ASI A</t>
  </si>
  <si>
    <t>Contrat de maintenance ASI B</t>
  </si>
  <si>
    <t>Contrat de maintenance ASI éditique bureautique</t>
  </si>
  <si>
    <t>PSE 1 REMPLACEMENT TDO A2 et B2</t>
  </si>
  <si>
    <t>TDO A2 &amp; B2</t>
  </si>
  <si>
    <t xml:space="preserve">Installation des TDO A2 &amp; B2 </t>
  </si>
  <si>
    <t>Liaison 100A TGO A TDO A2</t>
  </si>
  <si>
    <t>Liaison 100A TGO B TDO B2</t>
  </si>
  <si>
    <t>Liaison CFA TDO A2 &amp; B2 (supervision…)</t>
  </si>
  <si>
    <t xml:space="preserve">Mise en service TDO A2 &amp; B2 </t>
  </si>
  <si>
    <t>Basculement liaisons TDO A TDO A2</t>
  </si>
  <si>
    <t>17</t>
  </si>
  <si>
    <t>Basculement liaisons TDO B TDO B2</t>
  </si>
  <si>
    <t>Montant HT 12</t>
  </si>
  <si>
    <t>PSE 2 UPGRADE TDO A5 ET B5</t>
  </si>
  <si>
    <t>Remplacement des TI 125A</t>
  </si>
  <si>
    <t>Reprise câblage et paramétrage CM</t>
  </si>
  <si>
    <t>Liaison 125A TGO A TDO A5</t>
  </si>
  <si>
    <t>Liaison 125A TGO B TDO B5</t>
  </si>
  <si>
    <t>Dépose liaisons existantes des TGO</t>
  </si>
  <si>
    <t>Montant HT 13</t>
  </si>
  <si>
    <t>PSE 3 Climatisation mobile</t>
  </si>
  <si>
    <t>Raccordement climatisation mobile</t>
  </si>
  <si>
    <t>Essais et mise en service</t>
  </si>
  <si>
    <t>Montant HT 14</t>
  </si>
  <si>
    <t>MONTANT TOTAL PSE HT</t>
  </si>
  <si>
    <t>MONTANT TOTAL PSE TTC</t>
  </si>
  <si>
    <t>Founiture et pose AEG</t>
  </si>
  <si>
    <t>Essais et mise en service AEG</t>
  </si>
  <si>
    <t>ETUDES ET GENERALITES TRANCHE FERME</t>
  </si>
  <si>
    <t>1B</t>
  </si>
  <si>
    <t>Montant HT 1B</t>
  </si>
  <si>
    <t xml:space="preserve">ETUDES ET GENERALITES TRANCHE OPTIONNELLE </t>
  </si>
  <si>
    <r>
      <t>m</t>
    </r>
    <r>
      <rPr>
        <vertAlign val="superscript"/>
        <sz val="10"/>
        <color theme="1"/>
        <rFont val="Arial"/>
        <family val="2"/>
      </rPr>
      <t>2</t>
    </r>
  </si>
  <si>
    <t>ASI + BATT provisoire</t>
  </si>
  <si>
    <t>TGO provisoire</t>
  </si>
  <si>
    <t>Climatisation mobile 16 kWf provisoire</t>
  </si>
  <si>
    <t>Arret d'urgence sous verre dormant compris câblage</t>
  </si>
  <si>
    <t xml:space="preserve">Ajout d'un évent sur la fenêtre compris grille anti-effraction </t>
  </si>
  <si>
    <t>Contrôle et essais des installations Cfo-Cfa-Gtc-Di-Pi</t>
  </si>
  <si>
    <t>Garantie et maintenance H24 et 7 jours/7</t>
  </si>
  <si>
    <t>Reprise contrôle d'accès ASI-B et pré-équipement ASI-A</t>
  </si>
  <si>
    <t>Opération Préalable à Réception et Réception sur site,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</si>
</sst>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dd/mm/yy"/>
    <numFmt numFmtId="166" formatCode="_-* #,##0.00\ [$€-1]_-;\-* #,##0.00\ [$€-1]_-;_-* &quot;-&quot;??\ [$€-1]_-"/>
  </numFmts>
  <fonts count="3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8"/>
      <color indexed="9"/>
      <name val="Arial Black"/>
      <family val="2"/>
    </font>
    <font>
      <sz val="8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2"/>
      <name val="Arial"/>
      <family val="2"/>
    </font>
    <font>
      <sz val="14"/>
      <name val="Arial Black"/>
      <family val="2"/>
    </font>
    <font>
      <i/>
      <sz val="8"/>
      <name val="Arial"/>
      <family val="2"/>
    </font>
    <font>
      <sz val="12"/>
      <name val="Times New Roman"/>
      <family val="1"/>
    </font>
    <font>
      <vertAlign val="superscript"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2"/>
      <color rgb="FFFF0000"/>
      <name val="Times New Roman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164" fontId="28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2" fillId="0" borderId="10" xfId="0" applyFont="1" applyBorder="1"/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17" fillId="0" borderId="0" xfId="2" applyFont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/>
    <xf numFmtId="0" fontId="27" fillId="0" borderId="0" xfId="0" applyFont="1"/>
    <xf numFmtId="0" fontId="9" fillId="0" borderId="0" xfId="0" applyFont="1" applyAlignment="1">
      <alignment horizontal="center"/>
    </xf>
    <xf numFmtId="165" fontId="18" fillId="0" borderId="2" xfId="0" applyNumberFormat="1" applyFont="1" applyBorder="1" applyAlignment="1">
      <alignment horizontal="center" vertical="center"/>
    </xf>
    <xf numFmtId="0" fontId="23" fillId="2" borderId="0" xfId="2" applyFont="1" applyFill="1" applyAlignment="1">
      <alignment horizontal="center" vertical="center"/>
    </xf>
    <xf numFmtId="49" fontId="23" fillId="2" borderId="0" xfId="2" applyNumberFormat="1" applyFont="1" applyFill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24" fillId="0" borderId="1" xfId="2" applyFont="1" applyBorder="1" applyAlignment="1">
      <alignment vertical="center"/>
    </xf>
    <xf numFmtId="0" fontId="17" fillId="0" borderId="2" xfId="2" applyFont="1" applyBorder="1" applyAlignment="1">
      <alignment horizontal="center" vertical="center"/>
    </xf>
    <xf numFmtId="0" fontId="24" fillId="0" borderId="6" xfId="2" applyFont="1" applyBorder="1" applyAlignment="1">
      <alignment horizontal="left" vertical="center"/>
    </xf>
    <xf numFmtId="0" fontId="17" fillId="0" borderId="7" xfId="2" applyFont="1" applyBorder="1" applyAlignment="1">
      <alignment horizontal="center" vertical="center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2" fillId="0" borderId="0" xfId="2" applyFont="1" applyAlignment="1">
      <alignment horizontal="left" vertical="center"/>
    </xf>
    <xf numFmtId="0" fontId="19" fillId="0" borderId="0" xfId="2" applyAlignment="1">
      <alignment vertical="center"/>
    </xf>
    <xf numFmtId="49" fontId="2" fillId="0" borderId="11" xfId="2" applyNumberFormat="1" applyFont="1" applyBorder="1" applyAlignment="1">
      <alignment horizontal="center" vertical="center"/>
    </xf>
    <xf numFmtId="49" fontId="15" fillId="0" borderId="0" xfId="2" applyNumberFormat="1" applyFont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0" xfId="2" quotePrefix="1" applyFont="1" applyAlignment="1">
      <alignment horizontal="left" vertical="center" wrapText="1"/>
    </xf>
    <xf numFmtId="49" fontId="2" fillId="0" borderId="5" xfId="2" applyNumberFormat="1" applyFont="1" applyBorder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2" fillId="0" borderId="11" xfId="2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5" fillId="0" borderId="7" xfId="2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15" fillId="0" borderId="2" xfId="2" applyFont="1" applyBorder="1" applyAlignment="1">
      <alignment horizontal="left" vertical="center"/>
    </xf>
    <xf numFmtId="49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vertical="center"/>
    </xf>
    <xf numFmtId="0" fontId="1" fillId="0" borderId="0" xfId="0" applyFont="1" applyAlignment="1">
      <alignment vertical="center"/>
    </xf>
    <xf numFmtId="49" fontId="2" fillId="0" borderId="12" xfId="2" applyNumberFormat="1" applyFont="1" applyBorder="1" applyAlignment="1">
      <alignment horizontal="center" vertical="center"/>
    </xf>
    <xf numFmtId="0" fontId="2" fillId="0" borderId="7" xfId="2" applyFont="1" applyBorder="1" applyAlignment="1">
      <alignment horizontal="left" vertical="center" wrapText="1"/>
    </xf>
    <xf numFmtId="0" fontId="2" fillId="0" borderId="13" xfId="2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right" vertical="center"/>
    </xf>
    <xf numFmtId="49" fontId="20" fillId="0" borderId="0" xfId="2" applyNumberFormat="1" applyFont="1" applyAlignment="1">
      <alignment horizontal="center" vertical="center"/>
    </xf>
    <xf numFmtId="0" fontId="30" fillId="0" borderId="0" xfId="2" applyFont="1" applyAlignment="1">
      <alignment vertical="center"/>
    </xf>
    <xf numFmtId="0" fontId="32" fillId="0" borderId="0" xfId="0" applyFont="1" applyAlignment="1">
      <alignment vertical="center"/>
    </xf>
    <xf numFmtId="49" fontId="2" fillId="0" borderId="13" xfId="2" applyNumberFormat="1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4" fontId="2" fillId="0" borderId="20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4" fontId="2" fillId="0" borderId="15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164" fontId="17" fillId="0" borderId="2" xfId="3" applyFont="1" applyBorder="1" applyAlignment="1">
      <alignment horizontal="center" vertical="center"/>
    </xf>
    <xf numFmtId="164" fontId="17" fillId="0" borderId="7" xfId="3" applyFont="1" applyBorder="1" applyAlignment="1">
      <alignment horizontal="center" vertical="center"/>
    </xf>
    <xf numFmtId="164" fontId="17" fillId="0" borderId="0" xfId="3" applyFont="1" applyAlignment="1">
      <alignment horizontal="center" vertical="center"/>
    </xf>
    <xf numFmtId="164" fontId="23" fillId="2" borderId="0" xfId="3" applyFont="1" applyFill="1" applyAlignment="1">
      <alignment horizontal="center" vertical="center" wrapText="1"/>
    </xf>
    <xf numFmtId="164" fontId="2" fillId="0" borderId="11" xfId="3" applyFont="1" applyBorder="1" applyAlignment="1">
      <alignment horizontal="center" vertical="center"/>
    </xf>
    <xf numFmtId="164" fontId="2" fillId="0" borderId="11" xfId="3" applyFont="1" applyBorder="1" applyAlignment="1">
      <alignment horizontal="center" vertical="center" wrapText="1"/>
    </xf>
    <xf numFmtId="164" fontId="9" fillId="0" borderId="4" xfId="3" applyFont="1" applyBorder="1" applyAlignment="1">
      <alignment horizontal="right" vertical="center"/>
    </xf>
    <xf numFmtId="164" fontId="9" fillId="0" borderId="13" xfId="3" applyFont="1" applyBorder="1" applyAlignment="1">
      <alignment horizontal="center" vertical="center"/>
    </xf>
    <xf numFmtId="164" fontId="22" fillId="0" borderId="11" xfId="3" applyFont="1" applyBorder="1" applyAlignment="1">
      <alignment horizontal="center" vertical="center"/>
    </xf>
    <xf numFmtId="164" fontId="9" fillId="0" borderId="11" xfId="3" applyFont="1" applyBorder="1" applyAlignment="1">
      <alignment horizontal="center" vertical="center"/>
    </xf>
    <xf numFmtId="164" fontId="31" fillId="0" borderId="11" xfId="3" applyFont="1" applyBorder="1" applyAlignment="1">
      <alignment horizontal="center" vertical="center"/>
    </xf>
    <xf numFmtId="164" fontId="30" fillId="0" borderId="11" xfId="3" applyFont="1" applyBorder="1" applyAlignment="1">
      <alignment horizontal="center" vertical="center"/>
    </xf>
    <xf numFmtId="164" fontId="20" fillId="0" borderId="12" xfId="3" applyFont="1" applyBorder="1" applyAlignment="1">
      <alignment horizontal="center" vertical="center"/>
    </xf>
    <xf numFmtId="164" fontId="20" fillId="0" borderId="11" xfId="3" applyFont="1" applyBorder="1" applyAlignment="1">
      <alignment horizontal="center" vertical="center"/>
    </xf>
    <xf numFmtId="164" fontId="20" fillId="0" borderId="13" xfId="3" applyFont="1" applyBorder="1" applyAlignment="1">
      <alignment horizontal="center" vertical="center"/>
    </xf>
    <xf numFmtId="164" fontId="2" fillId="0" borderId="12" xfId="3" applyFont="1" applyBorder="1" applyAlignment="1">
      <alignment horizontal="center" vertical="center"/>
    </xf>
    <xf numFmtId="164" fontId="2" fillId="0" borderId="13" xfId="3" applyFont="1" applyBorder="1" applyAlignment="1">
      <alignment horizontal="center" vertical="center" wrapText="1"/>
    </xf>
    <xf numFmtId="164" fontId="20" fillId="0" borderId="0" xfId="3" applyFont="1" applyAlignment="1">
      <alignment horizontal="center" vertical="center"/>
    </xf>
    <xf numFmtId="4" fontId="22" fillId="0" borderId="0" xfId="2" applyNumberFormat="1" applyFont="1" applyAlignment="1">
      <alignment horizontal="center" vertical="center"/>
    </xf>
    <xf numFmtId="4" fontId="22" fillId="0" borderId="0" xfId="2" applyNumberFormat="1" applyFont="1" applyAlignment="1">
      <alignment horizontal="right" vertical="center"/>
    </xf>
    <xf numFmtId="164" fontId="2" fillId="0" borderId="9" xfId="3" applyFont="1" applyBorder="1" applyAlignment="1">
      <alignment horizontal="center" vertical="center"/>
    </xf>
    <xf numFmtId="164" fontId="17" fillId="0" borderId="8" xfId="3" applyFont="1" applyBorder="1" applyAlignment="1">
      <alignment horizontal="center" vertical="center"/>
    </xf>
    <xf numFmtId="164" fontId="17" fillId="0" borderId="0" xfId="3" applyFont="1" applyAlignment="1">
      <alignment horizontal="right" vertical="center"/>
    </xf>
    <xf numFmtId="164" fontId="23" fillId="2" borderId="0" xfId="3" applyFont="1" applyFill="1" applyAlignment="1">
      <alignment horizontal="center" vertical="center"/>
    </xf>
    <xf numFmtId="164" fontId="2" fillId="0" borderId="13" xfId="3" applyFont="1" applyBorder="1" applyAlignment="1">
      <alignment horizontal="center" vertical="center"/>
    </xf>
    <xf numFmtId="164" fontId="15" fillId="0" borderId="9" xfId="3" applyFont="1" applyBorder="1" applyAlignment="1">
      <alignment horizontal="center" vertical="center"/>
    </xf>
    <xf numFmtId="164" fontId="15" fillId="0" borderId="0" xfId="3" applyFont="1" applyBorder="1" applyAlignment="1">
      <alignment horizontal="center" vertical="center"/>
    </xf>
    <xf numFmtId="164" fontId="15" fillId="0" borderId="14" xfId="3" applyFont="1" applyBorder="1" applyAlignment="1">
      <alignment horizontal="center" vertical="center"/>
    </xf>
    <xf numFmtId="164" fontId="2" fillId="0" borderId="16" xfId="3" applyFont="1" applyBorder="1" applyAlignment="1">
      <alignment horizontal="center" vertical="center"/>
    </xf>
    <xf numFmtId="164" fontId="22" fillId="0" borderId="0" xfId="3" applyFont="1" applyBorder="1" applyAlignment="1">
      <alignment horizontal="right" vertical="center"/>
    </xf>
    <xf numFmtId="0" fontId="30" fillId="0" borderId="4" xfId="2" applyFont="1" applyBorder="1" applyAlignment="1">
      <alignment horizontal="center" vertical="center" wrapText="1"/>
    </xf>
    <xf numFmtId="4" fontId="15" fillId="0" borderId="20" xfId="2" applyNumberFormat="1" applyFont="1" applyBorder="1" applyAlignment="1">
      <alignment horizontal="center" vertical="center"/>
    </xf>
    <xf numFmtId="4" fontId="15" fillId="0" borderId="15" xfId="2" applyNumberFormat="1" applyFont="1" applyBorder="1" applyAlignment="1">
      <alignment horizontal="center" vertical="center"/>
    </xf>
    <xf numFmtId="164" fontId="22" fillId="0" borderId="12" xfId="3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49" fontId="2" fillId="0" borderId="8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left" vertical="center" wrapText="1"/>
    </xf>
    <xf numFmtId="49" fontId="2" fillId="0" borderId="3" xfId="2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164" fontId="2" fillId="0" borderId="3" xfId="3" applyFont="1" applyBorder="1" applyAlignment="1">
      <alignment horizontal="center" vertical="center"/>
    </xf>
    <xf numFmtId="164" fontId="9" fillId="0" borderId="12" xfId="3" applyFont="1" applyBorder="1" applyAlignment="1">
      <alignment horizontal="center" vertical="center"/>
    </xf>
    <xf numFmtId="4" fontId="15" fillId="0" borderId="0" xfId="2" applyNumberFormat="1" applyFont="1" applyBorder="1" applyAlignment="1">
      <alignment horizontal="center" vertical="center"/>
    </xf>
    <xf numFmtId="4" fontId="15" fillId="0" borderId="0" xfId="2" applyNumberFormat="1" applyFont="1" applyBorder="1" applyAlignment="1">
      <alignment horizontal="right" vertical="center"/>
    </xf>
    <xf numFmtId="0" fontId="33" fillId="0" borderId="0" xfId="2" applyFont="1" applyAlignment="1">
      <alignment vertical="center"/>
    </xf>
    <xf numFmtId="0" fontId="33" fillId="0" borderId="4" xfId="2" applyFont="1" applyBorder="1" applyAlignment="1">
      <alignment horizontal="center" vertical="center"/>
    </xf>
    <xf numFmtId="0" fontId="33" fillId="0" borderId="0" xfId="2" applyFont="1" applyAlignment="1">
      <alignment horizontal="left" vertical="center" wrapText="1"/>
    </xf>
    <xf numFmtId="49" fontId="33" fillId="0" borderId="11" xfId="2" applyNumberFormat="1" applyFont="1" applyBorder="1" applyAlignment="1">
      <alignment horizontal="center" vertical="center"/>
    </xf>
    <xf numFmtId="49" fontId="33" fillId="0" borderId="5" xfId="2" applyNumberFormat="1" applyFont="1" applyBorder="1" applyAlignment="1">
      <alignment horizontal="center" vertical="center"/>
    </xf>
    <xf numFmtId="164" fontId="33" fillId="0" borderId="11" xfId="3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4" xfId="2" applyFont="1" applyBorder="1" applyAlignment="1">
      <alignment horizontal="center" vertical="center"/>
    </xf>
    <xf numFmtId="49" fontId="35" fillId="0" borderId="0" xfId="2" applyNumberFormat="1" applyFont="1" applyAlignment="1">
      <alignment horizontal="left" vertical="center"/>
    </xf>
    <xf numFmtId="164" fontId="36" fillId="0" borderId="11" xfId="3" applyFont="1" applyBorder="1" applyAlignment="1">
      <alignment horizontal="center" vertical="center"/>
    </xf>
    <xf numFmtId="49" fontId="33" fillId="0" borderId="0" xfId="2" applyNumberFormat="1" applyFont="1" applyAlignment="1">
      <alignment horizontal="left" vertical="center"/>
    </xf>
    <xf numFmtId="0" fontId="33" fillId="0" borderId="4" xfId="2" applyFont="1" applyBorder="1" applyAlignment="1">
      <alignment horizontal="center" vertical="center" wrapText="1"/>
    </xf>
    <xf numFmtId="0" fontId="33" fillId="0" borderId="11" xfId="2" applyFont="1" applyBorder="1" applyAlignment="1">
      <alignment horizontal="center" vertical="center" wrapText="1"/>
    </xf>
    <xf numFmtId="164" fontId="33" fillId="0" borderId="11" xfId="3" applyFont="1" applyBorder="1" applyAlignment="1">
      <alignment horizontal="center" vertical="center" wrapText="1"/>
    </xf>
    <xf numFmtId="164" fontId="33" fillId="0" borderId="9" xfId="3" applyFont="1" applyBorder="1" applyAlignment="1">
      <alignment horizontal="center" vertical="center"/>
    </xf>
    <xf numFmtId="0" fontId="33" fillId="0" borderId="1" xfId="2" applyFont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/>
    </xf>
    <xf numFmtId="49" fontId="33" fillId="0" borderId="12" xfId="2" applyNumberFormat="1" applyFont="1" applyBorder="1" applyAlignment="1">
      <alignment horizontal="center" vertical="center"/>
    </xf>
    <xf numFmtId="49" fontId="33" fillId="0" borderId="3" xfId="2" applyNumberFormat="1" applyFont="1" applyBorder="1" applyAlignment="1">
      <alignment horizontal="center" vertical="center"/>
    </xf>
    <xf numFmtId="164" fontId="33" fillId="0" borderId="12" xfId="3" applyFont="1" applyBorder="1" applyAlignment="1">
      <alignment horizontal="center" vertical="center"/>
    </xf>
    <xf numFmtId="164" fontId="37" fillId="0" borderId="11" xfId="3" applyFont="1" applyBorder="1" applyAlignment="1">
      <alignment horizontal="center" vertical="center"/>
    </xf>
    <xf numFmtId="0" fontId="33" fillId="0" borderId="6" xfId="2" applyFont="1" applyBorder="1" applyAlignment="1">
      <alignment horizontal="center" vertical="center"/>
    </xf>
    <xf numFmtId="0" fontId="33" fillId="0" borderId="7" xfId="2" applyFont="1" applyBorder="1" applyAlignment="1">
      <alignment horizontal="left" vertical="center" wrapText="1"/>
    </xf>
    <xf numFmtId="49" fontId="33" fillId="0" borderId="13" xfId="2" applyNumberFormat="1" applyFont="1" applyBorder="1" applyAlignment="1">
      <alignment horizontal="center" vertical="center"/>
    </xf>
    <xf numFmtId="49" fontId="33" fillId="0" borderId="8" xfId="2" applyNumberFormat="1" applyFont="1" applyBorder="1" applyAlignment="1">
      <alignment horizontal="center" vertical="center"/>
    </xf>
    <xf numFmtId="164" fontId="37" fillId="0" borderId="13" xfId="3" applyFont="1" applyBorder="1" applyAlignment="1">
      <alignment horizontal="center" vertical="center"/>
    </xf>
    <xf numFmtId="164" fontId="33" fillId="0" borderId="13" xfId="3" applyFont="1" applyBorder="1" applyAlignment="1">
      <alignment horizontal="center" vertical="center"/>
    </xf>
    <xf numFmtId="164" fontId="37" fillId="0" borderId="12" xfId="3" applyFont="1" applyBorder="1" applyAlignment="1">
      <alignment horizontal="center" vertical="center"/>
    </xf>
    <xf numFmtId="49" fontId="33" fillId="0" borderId="0" xfId="2" applyNumberFormat="1" applyFont="1" applyBorder="1" applyAlignment="1">
      <alignment horizontal="left" vertical="center"/>
    </xf>
    <xf numFmtId="0" fontId="33" fillId="0" borderId="0" xfId="2" applyFont="1" applyBorder="1" applyAlignment="1">
      <alignment horizontal="left" vertical="center" wrapText="1"/>
    </xf>
    <xf numFmtId="164" fontId="35" fillId="0" borderId="9" xfId="3" applyFont="1" applyBorder="1" applyAlignment="1">
      <alignment horizontal="center" vertical="center"/>
    </xf>
    <xf numFmtId="4" fontId="33" fillId="0" borderId="20" xfId="2" applyNumberFormat="1" applyFont="1" applyBorder="1" applyAlignment="1">
      <alignment horizontal="center" vertical="center"/>
    </xf>
    <xf numFmtId="4" fontId="35" fillId="0" borderId="20" xfId="2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17" fillId="0" borderId="7" xfId="0" applyFont="1" applyBorder="1" applyAlignment="1">
      <alignment horizontal="left" vertical="top"/>
    </xf>
    <xf numFmtId="0" fontId="1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/>
    <xf numFmtId="0" fontId="2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vertical="top"/>
    </xf>
    <xf numFmtId="0" fontId="17" fillId="0" borderId="17" xfId="0" applyFont="1" applyBorder="1" applyAlignment="1">
      <alignment vertical="top"/>
    </xf>
    <xf numFmtId="0" fontId="2" fillId="0" borderId="0" xfId="0" applyFont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0" fontId="17" fillId="0" borderId="17" xfId="0" applyFont="1" applyBorder="1" applyAlignment="1">
      <alignment horizontal="center" vertical="top"/>
    </xf>
    <xf numFmtId="165" fontId="17" fillId="0" borderId="7" xfId="0" applyNumberFormat="1" applyFont="1" applyBorder="1" applyAlignment="1">
      <alignment horizontal="center" vertical="top"/>
    </xf>
    <xf numFmtId="165" fontId="17" fillId="0" borderId="17" xfId="0" applyNumberFormat="1" applyFont="1" applyBorder="1" applyAlignment="1">
      <alignment horizontal="center" vertical="top"/>
    </xf>
    <xf numFmtId="4" fontId="15" fillId="0" borderId="15" xfId="2" applyNumberFormat="1" applyFont="1" applyBorder="1" applyAlignment="1">
      <alignment horizontal="right" vertical="center"/>
    </xf>
    <xf numFmtId="4" fontId="15" fillId="0" borderId="18" xfId="2" applyNumberFormat="1" applyFont="1" applyBorder="1" applyAlignment="1">
      <alignment horizontal="right" vertical="center"/>
    </xf>
    <xf numFmtId="4" fontId="15" fillId="0" borderId="19" xfId="2" applyNumberFormat="1" applyFont="1" applyBorder="1" applyAlignment="1">
      <alignment horizontal="right" vertical="center"/>
    </xf>
    <xf numFmtId="4" fontId="2" fillId="0" borderId="18" xfId="2" applyNumberFormat="1" applyFont="1" applyBorder="1" applyAlignment="1">
      <alignment horizontal="right" vertical="center"/>
    </xf>
    <xf numFmtId="4" fontId="2" fillId="0" borderId="19" xfId="2" applyNumberFormat="1" applyFont="1" applyBorder="1" applyAlignment="1">
      <alignment horizontal="right" vertical="center"/>
    </xf>
    <xf numFmtId="4" fontId="22" fillId="0" borderId="20" xfId="2" applyNumberFormat="1" applyFont="1" applyBorder="1" applyAlignment="1">
      <alignment horizontal="right" vertical="center"/>
    </xf>
    <xf numFmtId="4" fontId="22" fillId="0" borderId="17" xfId="2" applyNumberFormat="1" applyFont="1" applyBorder="1" applyAlignment="1">
      <alignment horizontal="right" vertical="center"/>
    </xf>
    <xf numFmtId="4" fontId="22" fillId="0" borderId="21" xfId="2" applyNumberFormat="1" applyFont="1" applyBorder="1" applyAlignment="1">
      <alignment horizontal="right" vertical="center"/>
    </xf>
    <xf numFmtId="4" fontId="15" fillId="0" borderId="20" xfId="2" applyNumberFormat="1" applyFont="1" applyBorder="1" applyAlignment="1">
      <alignment horizontal="right" vertical="center"/>
    </xf>
    <xf numFmtId="4" fontId="15" fillId="0" borderId="17" xfId="2" applyNumberFormat="1" applyFont="1" applyBorder="1" applyAlignment="1">
      <alignment horizontal="right" vertical="center"/>
    </xf>
    <xf numFmtId="4" fontId="15" fillId="0" borderId="21" xfId="2" applyNumberFormat="1" applyFont="1" applyBorder="1" applyAlignment="1">
      <alignment horizontal="right" vertical="center"/>
    </xf>
    <xf numFmtId="4" fontId="2" fillId="0" borderId="17" xfId="2" applyNumberFormat="1" applyFont="1" applyBorder="1" applyAlignment="1">
      <alignment horizontal="right" vertical="center"/>
    </xf>
    <xf numFmtId="4" fontId="2" fillId="0" borderId="21" xfId="2" applyNumberFormat="1" applyFont="1" applyBorder="1" applyAlignment="1">
      <alignment horizontal="right" vertical="center"/>
    </xf>
    <xf numFmtId="4" fontId="35" fillId="0" borderId="20" xfId="2" applyNumberFormat="1" applyFont="1" applyBorder="1" applyAlignment="1">
      <alignment horizontal="right" vertical="center"/>
    </xf>
    <xf numFmtId="4" fontId="35" fillId="0" borderId="17" xfId="2" applyNumberFormat="1" applyFont="1" applyBorder="1" applyAlignment="1">
      <alignment horizontal="right" vertical="center"/>
    </xf>
    <xf numFmtId="4" fontId="35" fillId="0" borderId="21" xfId="2" applyNumberFormat="1" applyFont="1" applyBorder="1" applyAlignment="1">
      <alignment horizontal="right" vertical="center"/>
    </xf>
    <xf numFmtId="4" fontId="33" fillId="0" borderId="17" xfId="2" applyNumberFormat="1" applyFont="1" applyBorder="1" applyAlignment="1">
      <alignment horizontal="right" vertical="center"/>
    </xf>
    <xf numFmtId="4" fontId="33" fillId="0" borderId="21" xfId="2" applyNumberFormat="1" applyFont="1" applyBorder="1" applyAlignment="1">
      <alignment horizontal="right"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4" fillId="0" borderId="8" xfId="2" applyFont="1" applyBorder="1" applyAlignment="1">
      <alignment horizontal="center" vertical="center" wrapText="1"/>
    </xf>
    <xf numFmtId="4" fontId="36" fillId="0" borderId="20" xfId="2" applyNumberFormat="1" applyFont="1" applyBorder="1" applyAlignment="1">
      <alignment horizontal="right" vertical="center"/>
    </xf>
    <xf numFmtId="4" fontId="36" fillId="0" borderId="17" xfId="2" applyNumberFormat="1" applyFont="1" applyBorder="1" applyAlignment="1">
      <alignment horizontal="right" vertical="center"/>
    </xf>
    <xf numFmtId="4" fontId="36" fillId="0" borderId="21" xfId="2" applyNumberFormat="1" applyFont="1" applyBorder="1" applyAlignment="1">
      <alignment horizontal="right" vertical="center"/>
    </xf>
    <xf numFmtId="0" fontId="19" fillId="0" borderId="0" xfId="2" applyFill="1" applyAlignment="1">
      <alignment vertical="center"/>
    </xf>
    <xf numFmtId="0" fontId="15" fillId="0" borderId="4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 vertical="center"/>
    </xf>
    <xf numFmtId="0" fontId="2" fillId="0" borderId="11" xfId="2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/>
    </xf>
    <xf numFmtId="164" fontId="9" fillId="0" borderId="4" xfId="3" applyFont="1" applyFill="1" applyBorder="1" applyAlignment="1">
      <alignment horizontal="right" vertical="center"/>
    </xf>
    <xf numFmtId="164" fontId="2" fillId="0" borderId="11" xfId="3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4" xfId="2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 vertical="center" wrapText="1"/>
    </xf>
    <xf numFmtId="49" fontId="2" fillId="0" borderId="11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164" fontId="9" fillId="0" borderId="11" xfId="3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</cellXfs>
  <cellStyles count="4">
    <cellStyle name="Euro" xfId="1" xr:uid="{00000000-0005-0000-0000-000000000000}"/>
    <cellStyle name="Monétaire" xfId="3" builtinId="4"/>
    <cellStyle name="Normal" xfId="0" builtinId="0"/>
    <cellStyle name="Normal_Modèle bordereau de prix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129490</xdr:colOff>
      <xdr:row>6</xdr:row>
      <xdr:rowOff>0</xdr:rowOff>
    </xdr:from>
    <xdr:to>
      <xdr:col>17</xdr:col>
      <xdr:colOff>50060</xdr:colOff>
      <xdr:row>10</xdr:row>
      <xdr:rowOff>98107</xdr:rowOff>
    </xdr:to>
    <xdr:pic>
      <xdr:nvPicPr>
        <xdr:cNvPr id="3" name="images2">
          <a:extLst>
            <a:ext uri="{FF2B5EF4-FFF2-40B4-BE49-F238E27FC236}">
              <a16:creationId xmlns:a16="http://schemas.microsoft.com/office/drawing/2014/main" id="{CE804402-C088-DE40-A308-DA83FECA1454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6431" y="776941"/>
          <a:ext cx="1468739" cy="619878"/>
        </a:xfrm>
        <a:prstGeom prst="rect">
          <a:avLst/>
        </a:prstGeom>
      </xdr:spPr>
    </xdr:pic>
    <xdr:clientData/>
  </xdr:twoCellAnchor>
  <xdr:twoCellAnchor editAs="oneCell">
    <xdr:from>
      <xdr:col>8</xdr:col>
      <xdr:colOff>102775</xdr:colOff>
      <xdr:row>25</xdr:row>
      <xdr:rowOff>51388</xdr:rowOff>
    </xdr:from>
    <xdr:to>
      <xdr:col>15</xdr:col>
      <xdr:colOff>716</xdr:colOff>
      <xdr:row>31</xdr:row>
      <xdr:rowOff>92542</xdr:rowOff>
    </xdr:to>
    <xdr:pic>
      <xdr:nvPicPr>
        <xdr:cNvPr id="2" name="Image 1" descr="Une image contenant texte, Police, Graphique, logo&#10;&#10;Le contenu généré par l’IA peut être incorrect.">
          <a:extLst>
            <a:ext uri="{FF2B5EF4-FFF2-40B4-BE49-F238E27FC236}">
              <a16:creationId xmlns:a16="http://schemas.microsoft.com/office/drawing/2014/main" id="{72657FCD-6AB4-70FB-3844-489BEFAE0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954" y="3171330"/>
          <a:ext cx="771525" cy="786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6047</xdr:colOff>
      <xdr:row>0</xdr:row>
      <xdr:rowOff>0</xdr:rowOff>
    </xdr:from>
    <xdr:to>
      <xdr:col>7</xdr:col>
      <xdr:colOff>266</xdr:colOff>
      <xdr:row>2</xdr:row>
      <xdr:rowOff>1407</xdr:rowOff>
    </xdr:to>
    <xdr:pic>
      <xdr:nvPicPr>
        <xdr:cNvPr id="2" name="images2">
          <a:extLst>
            <a:ext uri="{FF2B5EF4-FFF2-40B4-BE49-F238E27FC236}">
              <a16:creationId xmlns:a16="http://schemas.microsoft.com/office/drawing/2014/main" id="{37A65EAF-455F-3D4D-A51F-0E7B645FF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745237" y="0"/>
          <a:ext cx="966843" cy="412645"/>
        </a:xfrm>
        <a:prstGeom prst="rect">
          <a:avLst/>
        </a:prstGeom>
      </xdr:spPr>
    </xdr:pic>
    <xdr:clientData/>
  </xdr:twoCellAnchor>
  <xdr:twoCellAnchor editAs="oneCell">
    <xdr:from>
      <xdr:col>5</xdr:col>
      <xdr:colOff>372534</xdr:colOff>
      <xdr:row>0</xdr:row>
      <xdr:rowOff>0</xdr:rowOff>
    </xdr:from>
    <xdr:to>
      <xdr:col>5</xdr:col>
      <xdr:colOff>782837</xdr:colOff>
      <xdr:row>2</xdr:row>
      <xdr:rowOff>1066</xdr:rowOff>
    </xdr:to>
    <xdr:pic>
      <xdr:nvPicPr>
        <xdr:cNvPr id="3" name="Image 2" descr="Une image contenant texte, Police, Graphique, logo&#10;&#10;Le contenu généré par l’IA peut être incorrect.">
          <a:extLst>
            <a:ext uri="{FF2B5EF4-FFF2-40B4-BE49-F238E27FC236}">
              <a16:creationId xmlns:a16="http://schemas.microsoft.com/office/drawing/2014/main" id="{2E45480B-01B8-A04A-A5C4-60B1BC6F3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4423" y="0"/>
          <a:ext cx="398873" cy="403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BI101"/>
  <sheetViews>
    <sheetView showGridLines="0" tabSelected="1" view="pageBreakPreview" zoomScale="154" zoomScaleNormal="150" zoomScaleSheetLayoutView="154" workbookViewId="0">
      <selection activeCell="BL13" sqref="BL13"/>
    </sheetView>
  </sheetViews>
  <sheetFormatPr baseColWidth="10" defaultColWidth="11" defaultRowHeight="13.2" x14ac:dyDescent="0.25"/>
  <cols>
    <col min="1" max="1" width="1.69921875" style="2" customWidth="1"/>
    <col min="2" max="71" width="1.69921875" style="1" customWidth="1"/>
    <col min="72" max="16384" width="11" style="1"/>
  </cols>
  <sheetData>
    <row r="1" spans="3:55" s="2" customFormat="1" ht="10.199999999999999" customHeight="1" x14ac:dyDescent="0.15"/>
    <row r="2" spans="3:55" ht="10.199999999999999" customHeight="1" x14ac:dyDescent="0.25"/>
    <row r="3" spans="3:55" ht="10.199999999999999" customHeight="1" x14ac:dyDescent="0.25"/>
    <row r="4" spans="3:55" ht="10.199999999999999" customHeight="1" x14ac:dyDescent="0.25"/>
    <row r="5" spans="3:55" ht="10.199999999999999" customHeight="1" x14ac:dyDescent="0.25"/>
    <row r="6" spans="3:55" ht="10.199999999999999" customHeight="1" x14ac:dyDescent="0.25"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5"/>
      <c r="W6" s="174" t="s">
        <v>0</v>
      </c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</row>
    <row r="7" spans="3:55" ht="10.199999999999999" customHeight="1" x14ac:dyDescent="0.3">
      <c r="C7" s="6"/>
      <c r="D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8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</row>
    <row r="8" spans="3:55" ht="10.199999999999999" customHeight="1" x14ac:dyDescent="0.25"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8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</row>
    <row r="9" spans="3:55" ht="10.199999999999999" customHeight="1" x14ac:dyDescent="0.25"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8"/>
      <c r="W9" s="176" t="s">
        <v>1</v>
      </c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</row>
    <row r="10" spans="3:55" ht="10.199999999999999" customHeight="1" x14ac:dyDescent="0.25"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8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</row>
    <row r="11" spans="3:55" ht="10.199999999999999" customHeight="1" x14ac:dyDescent="0.25">
      <c r="C11" s="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8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</row>
    <row r="12" spans="3:55" ht="10.199999999999999" customHeight="1" x14ac:dyDescent="0.25">
      <c r="C12" s="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8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</row>
    <row r="13" spans="3:55" ht="10.199999999999999" customHeight="1" x14ac:dyDescent="0.25">
      <c r="C13" s="6"/>
      <c r="D13" s="47"/>
      <c r="E13" s="183" t="s">
        <v>2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47"/>
      <c r="U13" s="8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</row>
    <row r="14" spans="3:55" ht="10.199999999999999" customHeight="1" x14ac:dyDescent="0.25">
      <c r="C14" s="6"/>
      <c r="D14" s="47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47"/>
      <c r="U14" s="8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</row>
    <row r="15" spans="3:55" ht="10.199999999999999" customHeight="1" x14ac:dyDescent="0.25">
      <c r="C15" s="6"/>
      <c r="D15" s="47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47"/>
      <c r="U15" s="8"/>
      <c r="W15" s="178"/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</row>
    <row r="16" spans="3:55" ht="10.199999999999999" customHeight="1" x14ac:dyDescent="0.25">
      <c r="C16" s="6"/>
      <c r="D16" s="47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47"/>
      <c r="U16" s="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</row>
    <row r="17" spans="3:55" ht="10.199999999999999" customHeight="1" x14ac:dyDescent="0.25">
      <c r="C17" s="6"/>
      <c r="D17" s="47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47"/>
      <c r="U17" s="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</row>
    <row r="18" spans="3:55" ht="10.199999999999999" customHeight="1" x14ac:dyDescent="0.25">
      <c r="C18" s="6"/>
      <c r="D18" s="47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47"/>
      <c r="U18" s="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</row>
    <row r="19" spans="3:55" ht="10.199999999999999" customHeight="1" x14ac:dyDescent="0.25">
      <c r="C19" s="6"/>
      <c r="D19" s="47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47"/>
      <c r="U19" s="8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</row>
    <row r="20" spans="3:55" ht="10.199999999999999" customHeight="1" x14ac:dyDescent="0.25">
      <c r="C20" s="6"/>
      <c r="D20" s="47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47"/>
      <c r="U20" s="8"/>
      <c r="X20" s="31"/>
      <c r="Y20" s="31"/>
      <c r="Z20" s="31"/>
      <c r="AA20" s="31"/>
      <c r="AB20" s="31"/>
      <c r="AC20" s="31"/>
      <c r="AD20" s="31"/>
      <c r="AE20" s="31"/>
      <c r="AF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</row>
    <row r="21" spans="3:55" ht="10.199999999999999" customHeight="1" x14ac:dyDescent="0.25">
      <c r="C21" s="6"/>
      <c r="D21" s="47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47"/>
      <c r="U21" s="8"/>
      <c r="W21" s="31"/>
      <c r="X21" s="31"/>
      <c r="Y21" s="31"/>
      <c r="Z21" s="31"/>
      <c r="AA21" s="31"/>
      <c r="AB21" s="31"/>
      <c r="AC21" s="31"/>
      <c r="AD21" s="33"/>
      <c r="AE21" s="33"/>
      <c r="AF21" s="33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33"/>
      <c r="AT21" s="33"/>
      <c r="AU21" s="33"/>
      <c r="AV21" s="33"/>
      <c r="AW21" s="31"/>
      <c r="AX21" s="31"/>
      <c r="AY21" s="31"/>
      <c r="AZ21" s="31"/>
      <c r="BA21" s="31"/>
      <c r="BB21" s="31"/>
      <c r="BC21" s="31"/>
    </row>
    <row r="22" spans="3:55" ht="10.199999999999999" customHeight="1" x14ac:dyDescent="0.25">
      <c r="C22" s="6"/>
      <c r="D22" s="12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2"/>
      <c r="U22" s="8"/>
      <c r="W22" s="179" t="s">
        <v>3</v>
      </c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</row>
    <row r="23" spans="3:55" ht="10.199999999999999" customHeight="1" x14ac:dyDescent="0.25">
      <c r="C23" s="6"/>
      <c r="D23" s="12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2"/>
      <c r="U23" s="8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</row>
    <row r="24" spans="3:55" ht="10.199999999999999" customHeight="1" x14ac:dyDescent="0.25">
      <c r="C24" s="6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8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</row>
    <row r="25" spans="3:55" ht="10.199999999999999" customHeight="1" x14ac:dyDescent="0.25">
      <c r="C25" s="6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8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</row>
    <row r="26" spans="3:55" ht="10.199999999999999" customHeight="1" x14ac:dyDescent="0.25">
      <c r="C26" s="6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8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</row>
    <row r="27" spans="3:55" ht="10.199999999999999" customHeight="1" x14ac:dyDescent="0.25"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8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</row>
    <row r="28" spans="3:55" ht="10.199999999999999" customHeight="1" x14ac:dyDescent="0.25"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8"/>
      <c r="W28" s="180" t="s">
        <v>4</v>
      </c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</row>
    <row r="29" spans="3:55" ht="10.199999999999999" customHeight="1" x14ac:dyDescent="0.25"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8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</row>
    <row r="30" spans="3:55" ht="10.199999999999999" customHeight="1" x14ac:dyDescent="0.25"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8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</row>
    <row r="31" spans="3:55" ht="10.199999999999999" customHeight="1" x14ac:dyDescent="0.25"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8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</row>
    <row r="32" spans="3:55" ht="10.199999999999999" customHeight="1" x14ac:dyDescent="0.25"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8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</row>
    <row r="33" spans="3:55" ht="10.199999999999999" customHeight="1" x14ac:dyDescent="0.25"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8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</row>
    <row r="34" spans="3:55" ht="10.199999999999999" customHeight="1" x14ac:dyDescent="0.25">
      <c r="C34" s="6"/>
      <c r="D34" s="7"/>
      <c r="E34" s="7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7"/>
      <c r="U34" s="8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</row>
    <row r="35" spans="3:55" ht="10.199999999999999" customHeight="1" x14ac:dyDescent="0.25">
      <c r="C35" s="6"/>
      <c r="D35" s="7"/>
      <c r="E35" s="7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7"/>
      <c r="U35" s="8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</row>
    <row r="36" spans="3:55" ht="10.199999999999999" customHeight="1" x14ac:dyDescent="0.25">
      <c r="C36" s="6"/>
      <c r="D36" s="7"/>
      <c r="E36" s="7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7"/>
      <c r="U36" s="8"/>
      <c r="W36" s="127"/>
      <c r="X36" s="127"/>
      <c r="Y36" s="127"/>
      <c r="Z36" s="127"/>
      <c r="AA36" s="127"/>
      <c r="AB36" s="127"/>
      <c r="AC36" s="127"/>
      <c r="AD36" s="128"/>
      <c r="AE36" s="128"/>
      <c r="AF36" s="128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128"/>
      <c r="AT36" s="128"/>
      <c r="AU36" s="128"/>
      <c r="AV36" s="128"/>
      <c r="AW36" s="127"/>
      <c r="AX36" s="127"/>
      <c r="AY36" s="127"/>
      <c r="AZ36" s="127"/>
      <c r="BA36" s="127"/>
      <c r="BB36" s="127"/>
      <c r="BC36" s="127"/>
    </row>
    <row r="37" spans="3:55" ht="10.199999999999999" customHeight="1" x14ac:dyDescent="0.25">
      <c r="C37" s="6"/>
      <c r="D37" s="7"/>
      <c r="E37" s="7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7"/>
      <c r="U37" s="8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</row>
    <row r="38" spans="3:55" ht="10.199999999999999" customHeight="1" x14ac:dyDescent="0.25">
      <c r="C38" s="6"/>
      <c r="D38" s="7"/>
      <c r="E38" s="7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7"/>
      <c r="U38" s="8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</row>
    <row r="39" spans="3:55" ht="10.199999999999999" customHeight="1" x14ac:dyDescent="0.25">
      <c r="C39" s="6"/>
      <c r="D39" s="7"/>
      <c r="E39" s="7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7"/>
      <c r="U39" s="8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</row>
    <row r="40" spans="3:55" ht="10.199999999999999" customHeight="1" x14ac:dyDescent="0.25">
      <c r="C40" s="6"/>
      <c r="D40" s="7"/>
      <c r="E40" s="7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7"/>
      <c r="U40" s="8"/>
      <c r="W40" s="14"/>
      <c r="X40" s="171" t="s">
        <v>5</v>
      </c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2" t="s">
        <v>6</v>
      </c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8"/>
      <c r="BB40" s="19"/>
      <c r="BC40" s="20"/>
    </row>
    <row r="41" spans="3:55" ht="10.199999999999999" customHeight="1" x14ac:dyDescent="0.25">
      <c r="C41" s="6"/>
      <c r="D41" s="7"/>
      <c r="E41" s="7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7"/>
      <c r="U41" s="8"/>
      <c r="W41" s="14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8"/>
      <c r="BB41" s="19"/>
      <c r="BC41" s="20"/>
    </row>
    <row r="42" spans="3:55" ht="10.199999999999999" customHeight="1" x14ac:dyDescent="0.25">
      <c r="C42" s="6"/>
      <c r="D42" s="7"/>
      <c r="E42" s="7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7"/>
      <c r="U42" s="8"/>
      <c r="W42" s="14"/>
      <c r="X42" s="171" t="s">
        <v>7</v>
      </c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2" t="s">
        <v>8</v>
      </c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8"/>
      <c r="BB42" s="19"/>
      <c r="BC42" s="20"/>
    </row>
    <row r="43" spans="3:55" ht="10.199999999999999" customHeight="1" x14ac:dyDescent="0.25">
      <c r="C43" s="6"/>
      <c r="D43" s="7"/>
      <c r="E43" s="7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7"/>
      <c r="U43" s="8"/>
      <c r="W43" s="14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8"/>
      <c r="BB43" s="19"/>
      <c r="BC43" s="20"/>
    </row>
    <row r="44" spans="3:55" ht="10.199999999999999" customHeight="1" x14ac:dyDescent="0.25"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8"/>
      <c r="W44" s="15"/>
      <c r="X44" s="171" t="s">
        <v>9</v>
      </c>
      <c r="Y44" s="171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2" t="s">
        <v>10</v>
      </c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"/>
      <c r="BB44" s="129"/>
      <c r="BC44" s="130"/>
    </row>
    <row r="45" spans="3:55" ht="10.199999999999999" customHeight="1" x14ac:dyDescent="0.25"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8"/>
      <c r="W45" s="15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"/>
      <c r="BB45" s="129"/>
      <c r="BC45" s="130"/>
    </row>
    <row r="46" spans="3:55" ht="10.199999999999999" customHeight="1" x14ac:dyDescent="0.25"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8"/>
      <c r="W46" s="15"/>
      <c r="X46" s="171" t="s">
        <v>11</v>
      </c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3" t="s">
        <v>12</v>
      </c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"/>
      <c r="BB46" s="129"/>
      <c r="BC46" s="130"/>
    </row>
    <row r="47" spans="3:55" ht="10.199999999999999" customHeight="1" x14ac:dyDescent="0.25"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8"/>
      <c r="W47" s="15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"/>
      <c r="BB47" s="129"/>
      <c r="BC47" s="130"/>
    </row>
    <row r="48" spans="3:55" ht="10.199999999999999" customHeight="1" x14ac:dyDescent="0.25"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8"/>
      <c r="W48" s="13"/>
      <c r="X48" s="171" t="s">
        <v>13</v>
      </c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2" t="s">
        <v>14</v>
      </c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"/>
      <c r="BB48" s="129"/>
      <c r="BC48" s="64"/>
    </row>
    <row r="49" spans="3:61" ht="10.199999999999999" customHeight="1" x14ac:dyDescent="0.25"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8"/>
      <c r="W49" s="13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"/>
      <c r="BB49" s="129"/>
      <c r="BC49" s="64"/>
    </row>
    <row r="50" spans="3:61" ht="10.199999999999999" customHeight="1" x14ac:dyDescent="0.3"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8"/>
      <c r="W50" s="14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9"/>
      <c r="BC50" s="20"/>
      <c r="BI50"/>
    </row>
    <row r="51" spans="3:61" ht="10.199999999999999" customHeight="1" x14ac:dyDescent="0.25"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8"/>
      <c r="W51" s="14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20"/>
    </row>
    <row r="52" spans="3:61" ht="10.199999999999999" customHeight="1" x14ac:dyDescent="0.25">
      <c r="C52" s="9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1"/>
      <c r="W52" s="14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20"/>
    </row>
    <row r="53" spans="3:61" ht="10.199999999999999" customHeight="1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W53" s="14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4"/>
    </row>
    <row r="54" spans="3:61" ht="10.199999999999999" customHeight="1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W54" s="14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4"/>
    </row>
    <row r="55" spans="3:61" ht="10.199999999999999" customHeight="1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</row>
    <row r="56" spans="3:61" ht="10.199999999999999" customHeight="1" x14ac:dyDescent="0.25">
      <c r="C56" s="170" t="s">
        <v>15</v>
      </c>
      <c r="D56" s="170"/>
      <c r="E56" s="170"/>
      <c r="F56" s="170"/>
      <c r="G56" s="170" t="s">
        <v>16</v>
      </c>
      <c r="H56" s="170"/>
      <c r="I56" s="170"/>
      <c r="J56" s="170"/>
      <c r="K56" s="170"/>
      <c r="L56" s="170"/>
      <c r="M56" s="184" t="s">
        <v>17</v>
      </c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70" t="s">
        <v>18</v>
      </c>
      <c r="AG56" s="170"/>
      <c r="AH56" s="170"/>
      <c r="AI56" s="170"/>
      <c r="AJ56" s="170"/>
      <c r="AK56" s="170"/>
      <c r="AL56" s="170"/>
      <c r="AM56" s="170"/>
      <c r="AN56" s="170"/>
      <c r="AO56" s="170" t="s">
        <v>19</v>
      </c>
      <c r="AP56" s="170"/>
      <c r="AQ56" s="170"/>
      <c r="AR56" s="170"/>
      <c r="AS56" s="170"/>
      <c r="AT56" s="170"/>
      <c r="AU56" s="170"/>
      <c r="AV56" s="170"/>
      <c r="AW56" s="170" t="s">
        <v>20</v>
      </c>
      <c r="AX56" s="170"/>
      <c r="AY56" s="170"/>
      <c r="AZ56" s="170"/>
      <c r="BA56" s="170"/>
      <c r="BB56" s="170"/>
      <c r="BC56" s="170"/>
      <c r="BD56" s="170"/>
    </row>
    <row r="57" spans="3:61" ht="10.199999999999999" customHeight="1" x14ac:dyDescent="0.25"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</row>
    <row r="58" spans="3:61" ht="2.25" customHeight="1" x14ac:dyDescent="0.25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</row>
    <row r="59" spans="3:61" ht="10.199999999999999" customHeight="1" x14ac:dyDescent="0.25">
      <c r="C59" s="187" t="s">
        <v>10</v>
      </c>
      <c r="D59" s="187"/>
      <c r="E59" s="187"/>
      <c r="F59" s="187"/>
      <c r="G59" s="189">
        <v>45799</v>
      </c>
      <c r="H59" s="189"/>
      <c r="I59" s="189"/>
      <c r="J59" s="189"/>
      <c r="K59" s="189"/>
      <c r="L59" s="189"/>
      <c r="M59" s="181" t="s">
        <v>21</v>
      </c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1"/>
      <c r="AD59" s="181"/>
      <c r="AE59" s="181"/>
      <c r="AF59" s="23"/>
      <c r="AG59" s="168" t="s">
        <v>22</v>
      </c>
      <c r="AH59" s="168"/>
      <c r="AI59" s="168"/>
      <c r="AJ59" s="168"/>
      <c r="AK59" s="168"/>
      <c r="AL59" s="168"/>
      <c r="AM59" s="168"/>
      <c r="AN59" s="168"/>
      <c r="AO59" s="23"/>
      <c r="AP59" s="168"/>
      <c r="AQ59" s="168"/>
      <c r="AR59" s="168"/>
      <c r="AS59" s="168"/>
      <c r="AT59" s="168"/>
      <c r="AU59" s="168"/>
      <c r="AV59" s="168"/>
      <c r="AW59" s="23"/>
      <c r="AX59" s="168" t="s">
        <v>22</v>
      </c>
      <c r="AY59" s="168"/>
      <c r="AZ59" s="168"/>
      <c r="BA59" s="168"/>
      <c r="BB59" s="168"/>
      <c r="BC59" s="168"/>
      <c r="BD59" s="168"/>
    </row>
    <row r="60" spans="3:61" ht="10.199999999999999" customHeight="1" x14ac:dyDescent="0.25">
      <c r="C60" s="188"/>
      <c r="D60" s="188"/>
      <c r="E60" s="188"/>
      <c r="F60" s="188"/>
      <c r="G60" s="190"/>
      <c r="H60" s="190"/>
      <c r="I60" s="190"/>
      <c r="J60" s="190"/>
      <c r="K60" s="190"/>
      <c r="L60" s="190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2"/>
      <c r="AG60" s="168"/>
      <c r="AH60" s="168"/>
      <c r="AI60" s="168"/>
      <c r="AJ60" s="168"/>
      <c r="AK60" s="168"/>
      <c r="AL60" s="168"/>
      <c r="AM60" s="168"/>
      <c r="AN60" s="168"/>
      <c r="AO60" s="12"/>
      <c r="AP60" s="168"/>
      <c r="AQ60" s="168"/>
      <c r="AR60" s="168"/>
      <c r="AS60" s="168"/>
      <c r="AT60" s="168"/>
      <c r="AU60" s="168"/>
      <c r="AV60" s="168"/>
      <c r="AW60" s="12"/>
      <c r="AX60" s="168"/>
      <c r="AY60" s="168"/>
      <c r="AZ60" s="168"/>
      <c r="BA60" s="168"/>
      <c r="BB60" s="168"/>
      <c r="BC60" s="168"/>
      <c r="BD60" s="168"/>
    </row>
    <row r="61" spans="3:61" ht="10.199999999999999" customHeight="1" x14ac:dyDescent="0.25">
      <c r="C61" s="188"/>
      <c r="D61" s="188"/>
      <c r="E61" s="188"/>
      <c r="F61" s="188"/>
      <c r="G61" s="190"/>
      <c r="H61" s="190"/>
      <c r="I61" s="190"/>
      <c r="J61" s="190"/>
      <c r="K61" s="190"/>
      <c r="L61" s="190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29"/>
      <c r="AG61" s="169"/>
      <c r="AH61" s="169"/>
      <c r="AI61" s="169"/>
      <c r="AJ61" s="169"/>
      <c r="AK61" s="169"/>
      <c r="AL61" s="169"/>
      <c r="AM61" s="169"/>
      <c r="AN61" s="169"/>
      <c r="AO61" s="12"/>
      <c r="AP61" s="168"/>
      <c r="AQ61" s="168"/>
      <c r="AR61" s="168"/>
      <c r="AS61" s="168"/>
      <c r="AT61" s="168"/>
      <c r="AU61" s="168"/>
      <c r="AV61" s="168"/>
      <c r="AW61" s="12"/>
      <c r="AX61" s="168"/>
      <c r="AY61" s="168"/>
      <c r="AZ61" s="168"/>
      <c r="BA61" s="168"/>
      <c r="BB61" s="168"/>
      <c r="BC61" s="168"/>
      <c r="BD61" s="168"/>
    </row>
    <row r="62" spans="3:61" ht="2.25" customHeight="1" x14ac:dyDescent="0.25">
      <c r="C62" s="25"/>
      <c r="D62" s="25"/>
      <c r="E62" s="25"/>
      <c r="F62" s="25"/>
      <c r="G62" s="37"/>
      <c r="H62" s="37"/>
      <c r="I62" s="37"/>
      <c r="J62" s="37"/>
      <c r="K62" s="37"/>
      <c r="L62" s="37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1"/>
      <c r="AG62" s="26"/>
      <c r="AH62" s="26"/>
      <c r="AI62" s="26"/>
      <c r="AJ62" s="26"/>
      <c r="AK62" s="26"/>
      <c r="AL62" s="26"/>
      <c r="AM62" s="26"/>
      <c r="AN62" s="26"/>
      <c r="AO62" s="21"/>
      <c r="AP62" s="26"/>
      <c r="AQ62" s="26"/>
      <c r="AR62" s="26"/>
      <c r="AS62" s="26"/>
      <c r="AT62" s="26"/>
      <c r="AU62" s="26"/>
      <c r="AV62" s="26"/>
      <c r="AW62" s="21"/>
      <c r="AX62" s="26"/>
      <c r="AY62" s="26"/>
      <c r="AZ62" s="26"/>
      <c r="BA62" s="26"/>
      <c r="BB62" s="26"/>
      <c r="BC62" s="26"/>
      <c r="BD62" s="26"/>
    </row>
    <row r="63" spans="3:61" ht="10.199999999999999" customHeight="1" x14ac:dyDescent="0.25">
      <c r="C63" s="187"/>
      <c r="D63" s="187"/>
      <c r="E63" s="187"/>
      <c r="F63" s="187"/>
      <c r="G63" s="189"/>
      <c r="H63" s="189"/>
      <c r="I63" s="189"/>
      <c r="J63" s="189"/>
      <c r="K63" s="189"/>
      <c r="L63" s="189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181"/>
      <c r="AE63" s="181"/>
      <c r="AF63" s="22"/>
      <c r="AG63" s="168"/>
      <c r="AH63" s="168"/>
      <c r="AI63" s="168"/>
      <c r="AJ63" s="168"/>
      <c r="AK63" s="168"/>
      <c r="AL63" s="168"/>
      <c r="AM63" s="168"/>
      <c r="AN63" s="168"/>
      <c r="AO63" s="22"/>
      <c r="AP63" s="168"/>
      <c r="AQ63" s="168"/>
      <c r="AR63" s="168"/>
      <c r="AS63" s="168"/>
      <c r="AT63" s="168"/>
      <c r="AU63" s="168"/>
      <c r="AV63" s="168"/>
      <c r="AW63" s="22"/>
      <c r="AX63" s="168"/>
      <c r="AY63" s="168"/>
      <c r="AZ63" s="168"/>
      <c r="BA63" s="168"/>
      <c r="BB63" s="168"/>
      <c r="BC63" s="168"/>
      <c r="BD63" s="168"/>
    </row>
    <row r="64" spans="3:61" ht="10.199999999999999" customHeight="1" x14ac:dyDescent="0.25">
      <c r="C64" s="188"/>
      <c r="D64" s="188"/>
      <c r="E64" s="188"/>
      <c r="F64" s="188"/>
      <c r="G64" s="190"/>
      <c r="H64" s="190"/>
      <c r="I64" s="190"/>
      <c r="J64" s="190"/>
      <c r="K64" s="190"/>
      <c r="L64" s="190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2"/>
      <c r="AG64" s="168"/>
      <c r="AH64" s="168"/>
      <c r="AI64" s="168"/>
      <c r="AJ64" s="168"/>
      <c r="AK64" s="168"/>
      <c r="AL64" s="168"/>
      <c r="AM64" s="168"/>
      <c r="AN64" s="168"/>
      <c r="AO64" s="12"/>
      <c r="AP64" s="168"/>
      <c r="AQ64" s="168"/>
      <c r="AR64" s="168"/>
      <c r="AS64" s="168"/>
      <c r="AT64" s="168"/>
      <c r="AU64" s="168"/>
      <c r="AV64" s="168"/>
      <c r="AW64" s="12"/>
      <c r="AX64" s="168"/>
      <c r="AY64" s="168"/>
      <c r="AZ64" s="168"/>
      <c r="BA64" s="168"/>
      <c r="BB64" s="168"/>
      <c r="BC64" s="168"/>
      <c r="BD64" s="168"/>
    </row>
    <row r="65" spans="3:56" ht="10.199999999999999" customHeight="1" x14ac:dyDescent="0.25">
      <c r="C65" s="188"/>
      <c r="D65" s="188"/>
      <c r="E65" s="188"/>
      <c r="F65" s="188"/>
      <c r="G65" s="190"/>
      <c r="H65" s="190"/>
      <c r="I65" s="190"/>
      <c r="J65" s="190"/>
      <c r="K65" s="190"/>
      <c r="L65" s="190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29"/>
      <c r="AG65" s="169"/>
      <c r="AH65" s="169"/>
      <c r="AI65" s="169"/>
      <c r="AJ65" s="169"/>
      <c r="AK65" s="169"/>
      <c r="AL65" s="169"/>
      <c r="AM65" s="169"/>
      <c r="AN65" s="169"/>
      <c r="AO65" s="29"/>
      <c r="AP65" s="168"/>
      <c r="AQ65" s="168"/>
      <c r="AR65" s="168"/>
      <c r="AS65" s="168"/>
      <c r="AT65" s="168"/>
      <c r="AU65" s="168"/>
      <c r="AV65" s="168"/>
      <c r="AW65" s="12"/>
      <c r="AX65" s="168"/>
      <c r="AY65" s="168"/>
      <c r="AZ65" s="168"/>
      <c r="BA65" s="168"/>
      <c r="BB65" s="168"/>
      <c r="BC65" s="168"/>
      <c r="BD65" s="168"/>
    </row>
    <row r="66" spans="3:56" ht="2.25" customHeight="1" x14ac:dyDescent="0.25">
      <c r="C66" s="25"/>
      <c r="D66" s="25"/>
      <c r="E66" s="25"/>
      <c r="F66" s="25"/>
      <c r="G66" s="37"/>
      <c r="H66" s="37"/>
      <c r="I66" s="37"/>
      <c r="J66" s="37"/>
      <c r="K66" s="37"/>
      <c r="L66" s="37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1"/>
      <c r="AG66" s="26"/>
      <c r="AH66" s="26"/>
      <c r="AI66" s="26"/>
      <c r="AJ66" s="26"/>
      <c r="AK66" s="26"/>
      <c r="AL66" s="26"/>
      <c r="AM66" s="26"/>
      <c r="AN66" s="26"/>
      <c r="AO66" s="21"/>
      <c r="AP66" s="26"/>
      <c r="AQ66" s="26"/>
      <c r="AR66" s="26"/>
      <c r="AS66" s="26"/>
      <c r="AT66" s="26"/>
      <c r="AU66" s="26"/>
      <c r="AV66" s="26"/>
      <c r="AW66" s="21"/>
      <c r="AX66" s="26"/>
      <c r="AY66" s="26"/>
      <c r="AZ66" s="26"/>
      <c r="BA66" s="26"/>
      <c r="BB66" s="26"/>
      <c r="BC66" s="26"/>
      <c r="BD66" s="26"/>
    </row>
    <row r="67" spans="3:56" ht="10.199999999999999" customHeight="1" x14ac:dyDescent="0.25">
      <c r="C67" s="187"/>
      <c r="D67" s="187"/>
      <c r="E67" s="187"/>
      <c r="F67" s="187"/>
      <c r="G67" s="189"/>
      <c r="H67" s="189"/>
      <c r="I67" s="189"/>
      <c r="J67" s="189"/>
      <c r="K67" s="189"/>
      <c r="L67" s="189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22"/>
      <c r="AG67" s="168"/>
      <c r="AH67" s="168"/>
      <c r="AI67" s="168"/>
      <c r="AJ67" s="168"/>
      <c r="AK67" s="168"/>
      <c r="AL67" s="168"/>
      <c r="AM67" s="168"/>
      <c r="AN67" s="168"/>
      <c r="AO67" s="22"/>
      <c r="AP67" s="168"/>
      <c r="AQ67" s="168"/>
      <c r="AR67" s="168"/>
      <c r="AS67" s="168"/>
      <c r="AT67" s="168"/>
      <c r="AU67" s="168"/>
      <c r="AV67" s="168"/>
      <c r="AW67" s="22"/>
      <c r="AX67" s="168"/>
      <c r="AY67" s="168"/>
      <c r="AZ67" s="168"/>
      <c r="BA67" s="168"/>
      <c r="BB67" s="168"/>
      <c r="BC67" s="168"/>
      <c r="BD67" s="168"/>
    </row>
    <row r="68" spans="3:56" ht="10.199999999999999" customHeight="1" x14ac:dyDescent="0.25">
      <c r="C68" s="188"/>
      <c r="D68" s="188"/>
      <c r="E68" s="188"/>
      <c r="F68" s="188"/>
      <c r="G68" s="190"/>
      <c r="H68" s="190"/>
      <c r="I68" s="190"/>
      <c r="J68" s="190"/>
      <c r="K68" s="190"/>
      <c r="L68" s="190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2"/>
      <c r="AG68" s="168"/>
      <c r="AH68" s="168"/>
      <c r="AI68" s="168"/>
      <c r="AJ68" s="168"/>
      <c r="AK68" s="168"/>
      <c r="AL68" s="168"/>
      <c r="AM68" s="168"/>
      <c r="AN68" s="168"/>
      <c r="AO68" s="12"/>
      <c r="AP68" s="168"/>
      <c r="AQ68" s="168"/>
      <c r="AR68" s="168"/>
      <c r="AS68" s="168"/>
      <c r="AT68" s="168"/>
      <c r="AU68" s="168"/>
      <c r="AV68" s="168"/>
      <c r="AW68" s="12"/>
      <c r="AX68" s="168"/>
      <c r="AY68" s="168"/>
      <c r="AZ68" s="168"/>
      <c r="BA68" s="168"/>
      <c r="BB68" s="168"/>
      <c r="BC68" s="168"/>
      <c r="BD68" s="168"/>
    </row>
    <row r="69" spans="3:56" ht="10.199999999999999" customHeight="1" x14ac:dyDescent="0.25">
      <c r="C69" s="188"/>
      <c r="D69" s="188"/>
      <c r="E69" s="188"/>
      <c r="F69" s="188"/>
      <c r="G69" s="190"/>
      <c r="H69" s="190"/>
      <c r="I69" s="190"/>
      <c r="J69" s="190"/>
      <c r="K69" s="190"/>
      <c r="L69" s="190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29"/>
      <c r="AG69" s="169"/>
      <c r="AH69" s="169"/>
      <c r="AI69" s="169"/>
      <c r="AJ69" s="169"/>
      <c r="AK69" s="169"/>
      <c r="AL69" s="169"/>
      <c r="AM69" s="169"/>
      <c r="AN69" s="169"/>
      <c r="AO69" s="29"/>
      <c r="AP69" s="168"/>
      <c r="AQ69" s="168"/>
      <c r="AR69" s="168"/>
      <c r="AS69" s="168"/>
      <c r="AT69" s="168"/>
      <c r="AU69" s="168"/>
      <c r="AV69" s="168"/>
      <c r="AW69" s="12"/>
      <c r="AX69" s="168"/>
      <c r="AY69" s="168"/>
      <c r="AZ69" s="168"/>
      <c r="BA69" s="168"/>
      <c r="BB69" s="168"/>
      <c r="BC69" s="168"/>
      <c r="BD69" s="168"/>
    </row>
    <row r="70" spans="3:56" ht="2.25" customHeight="1" x14ac:dyDescent="0.25">
      <c r="C70" s="25"/>
      <c r="D70" s="25"/>
      <c r="E70" s="25"/>
      <c r="F70" s="25"/>
      <c r="G70" s="37"/>
      <c r="H70" s="37"/>
      <c r="I70" s="37"/>
      <c r="J70" s="37"/>
      <c r="K70" s="37"/>
      <c r="L70" s="37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1"/>
      <c r="AG70" s="26"/>
      <c r="AH70" s="26"/>
      <c r="AI70" s="26"/>
      <c r="AJ70" s="26"/>
      <c r="AK70" s="26"/>
      <c r="AL70" s="26"/>
      <c r="AM70" s="26"/>
      <c r="AN70" s="26"/>
      <c r="AO70" s="21"/>
      <c r="AP70" s="26"/>
      <c r="AQ70" s="26"/>
      <c r="AR70" s="26"/>
      <c r="AS70" s="26"/>
      <c r="AT70" s="26"/>
      <c r="AU70" s="26"/>
      <c r="AV70" s="26"/>
      <c r="AW70" s="21"/>
      <c r="AX70" s="26"/>
      <c r="AY70" s="26"/>
      <c r="AZ70" s="26"/>
      <c r="BA70" s="26"/>
      <c r="BB70" s="26"/>
      <c r="BC70" s="26"/>
      <c r="BD70" s="26"/>
    </row>
    <row r="71" spans="3:56" ht="10.199999999999999" customHeight="1" x14ac:dyDescent="0.25">
      <c r="C71" s="187"/>
      <c r="D71" s="187"/>
      <c r="E71" s="187"/>
      <c r="F71" s="187"/>
      <c r="G71" s="189"/>
      <c r="H71" s="189"/>
      <c r="I71" s="189"/>
      <c r="J71" s="189"/>
      <c r="K71" s="189"/>
      <c r="L71" s="189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22"/>
      <c r="AG71" s="168"/>
      <c r="AH71" s="168"/>
      <c r="AI71" s="168"/>
      <c r="AJ71" s="168"/>
      <c r="AK71" s="168"/>
      <c r="AL71" s="168"/>
      <c r="AM71" s="168"/>
      <c r="AN71" s="168"/>
      <c r="AO71" s="22"/>
      <c r="AP71" s="168"/>
      <c r="AQ71" s="168"/>
      <c r="AR71" s="168"/>
      <c r="AS71" s="168"/>
      <c r="AT71" s="168"/>
      <c r="AU71" s="168"/>
      <c r="AV71" s="168"/>
      <c r="AW71" s="22"/>
      <c r="AX71" s="168"/>
      <c r="AY71" s="168"/>
      <c r="AZ71" s="168"/>
      <c r="BA71" s="168"/>
      <c r="BB71" s="168"/>
      <c r="BC71" s="168"/>
      <c r="BD71" s="168"/>
    </row>
    <row r="72" spans="3:56" ht="10.199999999999999" customHeight="1" x14ac:dyDescent="0.25">
      <c r="C72" s="188"/>
      <c r="D72" s="188"/>
      <c r="E72" s="188"/>
      <c r="F72" s="188"/>
      <c r="G72" s="190"/>
      <c r="H72" s="190"/>
      <c r="I72" s="190"/>
      <c r="J72" s="190"/>
      <c r="K72" s="190"/>
      <c r="L72" s="190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2"/>
      <c r="AG72" s="168"/>
      <c r="AH72" s="168"/>
      <c r="AI72" s="168"/>
      <c r="AJ72" s="168"/>
      <c r="AK72" s="168"/>
      <c r="AL72" s="168"/>
      <c r="AM72" s="168"/>
      <c r="AN72" s="168"/>
      <c r="AO72" s="12"/>
      <c r="AP72" s="168"/>
      <c r="AQ72" s="168"/>
      <c r="AR72" s="168"/>
      <c r="AS72" s="168"/>
      <c r="AT72" s="168"/>
      <c r="AU72" s="168"/>
      <c r="AV72" s="168"/>
      <c r="AW72" s="12"/>
      <c r="AX72" s="168"/>
      <c r="AY72" s="168"/>
      <c r="AZ72" s="168"/>
      <c r="BA72" s="168"/>
      <c r="BB72" s="168"/>
      <c r="BC72" s="168"/>
      <c r="BD72" s="168"/>
    </row>
    <row r="73" spans="3:56" ht="10.199999999999999" customHeight="1" x14ac:dyDescent="0.25">
      <c r="C73" s="188"/>
      <c r="D73" s="188"/>
      <c r="E73" s="188"/>
      <c r="F73" s="188"/>
      <c r="G73" s="190"/>
      <c r="H73" s="190"/>
      <c r="I73" s="190"/>
      <c r="J73" s="190"/>
      <c r="K73" s="190"/>
      <c r="L73" s="190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29"/>
      <c r="AG73" s="169"/>
      <c r="AH73" s="169"/>
      <c r="AI73" s="169"/>
      <c r="AJ73" s="169"/>
      <c r="AK73" s="169"/>
      <c r="AL73" s="169"/>
      <c r="AM73" s="169"/>
      <c r="AN73" s="169"/>
      <c r="AO73" s="29"/>
      <c r="AP73" s="168"/>
      <c r="AQ73" s="168"/>
      <c r="AR73" s="168"/>
      <c r="AS73" s="168"/>
      <c r="AT73" s="168"/>
      <c r="AU73" s="168"/>
      <c r="AV73" s="168"/>
      <c r="AW73" s="12"/>
      <c r="AX73" s="168"/>
      <c r="AY73" s="168"/>
      <c r="AZ73" s="168"/>
      <c r="BA73" s="168"/>
      <c r="BB73" s="168"/>
      <c r="BC73" s="168"/>
      <c r="BD73" s="168"/>
    </row>
    <row r="74" spans="3:56" ht="2.25" customHeight="1" x14ac:dyDescent="0.25">
      <c r="C74" s="25"/>
      <c r="D74" s="25"/>
      <c r="E74" s="25"/>
      <c r="F74" s="25"/>
      <c r="G74" s="37"/>
      <c r="H74" s="37"/>
      <c r="I74" s="37"/>
      <c r="J74" s="37"/>
      <c r="K74" s="37"/>
      <c r="L74" s="37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1"/>
      <c r="AG74" s="26"/>
      <c r="AH74" s="26"/>
      <c r="AI74" s="26"/>
      <c r="AJ74" s="26"/>
      <c r="AK74" s="26"/>
      <c r="AL74" s="26"/>
      <c r="AM74" s="26"/>
      <c r="AN74" s="26"/>
      <c r="AO74" s="21"/>
      <c r="AP74" s="26"/>
      <c r="AQ74" s="26"/>
      <c r="AR74" s="26"/>
      <c r="AS74" s="26"/>
      <c r="AT74" s="26"/>
      <c r="AU74" s="26"/>
      <c r="AV74" s="26"/>
      <c r="AW74" s="21"/>
      <c r="AX74" s="26"/>
      <c r="AY74" s="26"/>
      <c r="AZ74" s="26"/>
      <c r="BA74" s="26"/>
      <c r="BB74" s="26"/>
      <c r="BC74" s="26"/>
      <c r="BD74" s="26"/>
    </row>
    <row r="75" spans="3:56" ht="10.199999999999999" customHeight="1" x14ac:dyDescent="0.25">
      <c r="C75" s="187"/>
      <c r="D75" s="187"/>
      <c r="E75" s="187"/>
      <c r="F75" s="187"/>
      <c r="G75" s="189"/>
      <c r="H75" s="189"/>
      <c r="I75" s="189"/>
      <c r="J75" s="189"/>
      <c r="K75" s="189"/>
      <c r="L75" s="189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22"/>
      <c r="AG75" s="168"/>
      <c r="AH75" s="168"/>
      <c r="AI75" s="168"/>
      <c r="AJ75" s="168"/>
      <c r="AK75" s="168"/>
      <c r="AL75" s="168"/>
      <c r="AM75" s="168"/>
      <c r="AN75" s="168"/>
      <c r="AO75" s="22"/>
      <c r="AP75" s="168"/>
      <c r="AQ75" s="168"/>
      <c r="AR75" s="168"/>
      <c r="AS75" s="168"/>
      <c r="AT75" s="168"/>
      <c r="AU75" s="168"/>
      <c r="AV75" s="168"/>
      <c r="AW75" s="22"/>
      <c r="AX75" s="168"/>
      <c r="AY75" s="168"/>
      <c r="AZ75" s="168"/>
      <c r="BA75" s="168"/>
      <c r="BB75" s="168"/>
      <c r="BC75" s="168"/>
      <c r="BD75" s="168"/>
    </row>
    <row r="76" spans="3:56" ht="10.199999999999999" customHeight="1" x14ac:dyDescent="0.25">
      <c r="C76" s="188"/>
      <c r="D76" s="188"/>
      <c r="E76" s="188"/>
      <c r="F76" s="188"/>
      <c r="G76" s="190"/>
      <c r="H76" s="190"/>
      <c r="I76" s="190"/>
      <c r="J76" s="190"/>
      <c r="K76" s="190"/>
      <c r="L76" s="190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2"/>
      <c r="AG76" s="168"/>
      <c r="AH76" s="168"/>
      <c r="AI76" s="168"/>
      <c r="AJ76" s="168"/>
      <c r="AK76" s="168"/>
      <c r="AL76" s="168"/>
      <c r="AM76" s="168"/>
      <c r="AN76" s="168"/>
      <c r="AO76" s="12"/>
      <c r="AP76" s="168"/>
      <c r="AQ76" s="168"/>
      <c r="AR76" s="168"/>
      <c r="AS76" s="168"/>
      <c r="AT76" s="168"/>
      <c r="AU76" s="168"/>
      <c r="AV76" s="168"/>
      <c r="AW76" s="12"/>
      <c r="AX76" s="168"/>
      <c r="AY76" s="168"/>
      <c r="AZ76" s="168"/>
      <c r="BA76" s="168"/>
      <c r="BB76" s="168"/>
      <c r="BC76" s="168"/>
      <c r="BD76" s="168"/>
    </row>
    <row r="77" spans="3:56" ht="10.199999999999999" customHeight="1" x14ac:dyDescent="0.25">
      <c r="C77" s="188"/>
      <c r="D77" s="188"/>
      <c r="E77" s="188"/>
      <c r="F77" s="188"/>
      <c r="G77" s="190"/>
      <c r="H77" s="190"/>
      <c r="I77" s="190"/>
      <c r="J77" s="190"/>
      <c r="K77" s="190"/>
      <c r="L77" s="190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29"/>
      <c r="AG77" s="169"/>
      <c r="AH77" s="169"/>
      <c r="AI77" s="169"/>
      <c r="AJ77" s="169"/>
      <c r="AK77" s="169"/>
      <c r="AL77" s="169"/>
      <c r="AM77" s="169"/>
      <c r="AN77" s="169"/>
      <c r="AO77" s="12"/>
      <c r="AP77" s="168"/>
      <c r="AQ77" s="168"/>
      <c r="AR77" s="168"/>
      <c r="AS77" s="168"/>
      <c r="AT77" s="168"/>
      <c r="AU77" s="168"/>
      <c r="AV77" s="168"/>
      <c r="AW77" s="12"/>
      <c r="AX77" s="168"/>
      <c r="AY77" s="168"/>
      <c r="AZ77" s="168"/>
      <c r="BA77" s="168"/>
      <c r="BB77" s="168"/>
      <c r="BC77" s="168"/>
      <c r="BD77" s="168"/>
    </row>
    <row r="78" spans="3:56" ht="2.25" customHeight="1" x14ac:dyDescent="0.25">
      <c r="C78" s="25"/>
      <c r="D78" s="25"/>
      <c r="E78" s="25"/>
      <c r="F78" s="25"/>
      <c r="G78" s="37"/>
      <c r="H78" s="37"/>
      <c r="I78" s="37"/>
      <c r="J78" s="37"/>
      <c r="K78" s="37"/>
      <c r="L78" s="37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1"/>
      <c r="AG78" s="26"/>
      <c r="AH78" s="26"/>
      <c r="AI78" s="26"/>
      <c r="AJ78" s="26"/>
      <c r="AK78" s="26"/>
      <c r="AL78" s="26"/>
      <c r="AM78" s="26"/>
      <c r="AN78" s="26"/>
      <c r="AO78" s="21"/>
      <c r="AP78" s="26"/>
      <c r="AQ78" s="26"/>
      <c r="AR78" s="26"/>
      <c r="AS78" s="26"/>
      <c r="AT78" s="26"/>
      <c r="AU78" s="26"/>
      <c r="AV78" s="26"/>
      <c r="AW78" s="21"/>
      <c r="AX78" s="26"/>
      <c r="AY78" s="26"/>
      <c r="AZ78" s="26"/>
      <c r="BA78" s="26"/>
      <c r="BB78" s="26"/>
      <c r="BC78" s="26"/>
      <c r="BD78" s="26"/>
    </row>
    <row r="79" spans="3:56" ht="10.199999999999999" customHeight="1" x14ac:dyDescent="0.25">
      <c r="C79" s="187"/>
      <c r="D79" s="187"/>
      <c r="E79" s="187"/>
      <c r="F79" s="187"/>
      <c r="G79" s="189"/>
      <c r="H79" s="189"/>
      <c r="I79" s="189"/>
      <c r="J79" s="189"/>
      <c r="K79" s="189"/>
      <c r="L79" s="189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  <c r="AF79" s="22"/>
      <c r="AG79" s="168"/>
      <c r="AH79" s="168"/>
      <c r="AI79" s="168"/>
      <c r="AJ79" s="168"/>
      <c r="AK79" s="168"/>
      <c r="AL79" s="168"/>
      <c r="AM79" s="168"/>
      <c r="AN79" s="168"/>
      <c r="AO79" s="22"/>
      <c r="AP79" s="168"/>
      <c r="AQ79" s="168"/>
      <c r="AR79" s="168"/>
      <c r="AS79" s="168"/>
      <c r="AT79" s="168"/>
      <c r="AU79" s="168"/>
      <c r="AV79" s="168"/>
      <c r="AW79" s="22"/>
      <c r="AX79" s="168"/>
      <c r="AY79" s="168"/>
      <c r="AZ79" s="168"/>
      <c r="BA79" s="168"/>
      <c r="BB79" s="168"/>
      <c r="BC79" s="168"/>
      <c r="BD79" s="168"/>
    </row>
    <row r="80" spans="3:56" ht="10.199999999999999" customHeight="1" x14ac:dyDescent="0.25">
      <c r="C80" s="188"/>
      <c r="D80" s="188"/>
      <c r="E80" s="188"/>
      <c r="F80" s="188"/>
      <c r="G80" s="190"/>
      <c r="H80" s="190"/>
      <c r="I80" s="190"/>
      <c r="J80" s="190"/>
      <c r="K80" s="190"/>
      <c r="L80" s="190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2"/>
      <c r="AG80" s="168"/>
      <c r="AH80" s="168"/>
      <c r="AI80" s="168"/>
      <c r="AJ80" s="168"/>
      <c r="AK80" s="168"/>
      <c r="AL80" s="168"/>
      <c r="AM80" s="168"/>
      <c r="AN80" s="168"/>
      <c r="AO80" s="12"/>
      <c r="AP80" s="168"/>
      <c r="AQ80" s="168"/>
      <c r="AR80" s="168"/>
      <c r="AS80" s="168"/>
      <c r="AT80" s="168"/>
      <c r="AU80" s="168"/>
      <c r="AV80" s="168"/>
      <c r="AW80" s="30"/>
      <c r="AX80" s="168"/>
      <c r="AY80" s="168"/>
      <c r="AZ80" s="168"/>
      <c r="BA80" s="168"/>
      <c r="BB80" s="168"/>
      <c r="BC80" s="168"/>
      <c r="BD80" s="168"/>
    </row>
    <row r="81" spans="3:56" ht="10.199999999999999" customHeight="1" x14ac:dyDescent="0.25">
      <c r="C81" s="188"/>
      <c r="D81" s="188"/>
      <c r="E81" s="188"/>
      <c r="F81" s="188"/>
      <c r="G81" s="190"/>
      <c r="H81" s="190"/>
      <c r="I81" s="190"/>
      <c r="J81" s="190"/>
      <c r="K81" s="190"/>
      <c r="L81" s="190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29"/>
      <c r="AG81" s="169"/>
      <c r="AH81" s="169"/>
      <c r="AI81" s="169"/>
      <c r="AJ81" s="169"/>
      <c r="AK81" s="169"/>
      <c r="AL81" s="169"/>
      <c r="AM81" s="169"/>
      <c r="AN81" s="169"/>
      <c r="AO81" s="12"/>
      <c r="AP81" s="168"/>
      <c r="AQ81" s="168"/>
      <c r="AR81" s="168"/>
      <c r="AS81" s="168"/>
      <c r="AT81" s="168"/>
      <c r="AU81" s="168"/>
      <c r="AV81" s="168"/>
      <c r="AW81" s="12"/>
      <c r="AX81" s="168"/>
      <c r="AY81" s="168"/>
      <c r="AZ81" s="168"/>
      <c r="BA81" s="168"/>
      <c r="BB81" s="168"/>
      <c r="BC81" s="168"/>
      <c r="BD81" s="168"/>
    </row>
    <row r="82" spans="3:56" ht="2.25" customHeight="1" x14ac:dyDescent="0.25">
      <c r="C82" s="25"/>
      <c r="D82" s="25"/>
      <c r="E82" s="25"/>
      <c r="F82" s="25"/>
      <c r="G82" s="37"/>
      <c r="H82" s="37"/>
      <c r="I82" s="37"/>
      <c r="J82" s="37"/>
      <c r="K82" s="37"/>
      <c r="L82" s="37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1"/>
      <c r="AG82" s="26"/>
      <c r="AH82" s="26"/>
      <c r="AI82" s="26"/>
      <c r="AJ82" s="26"/>
      <c r="AK82" s="26"/>
      <c r="AL82" s="26"/>
      <c r="AM82" s="26"/>
      <c r="AN82" s="26"/>
      <c r="AO82" s="21"/>
      <c r="AP82" s="26"/>
      <c r="AQ82" s="26"/>
      <c r="AR82" s="26"/>
      <c r="AS82" s="26"/>
      <c r="AT82" s="26"/>
      <c r="AU82" s="26"/>
      <c r="AV82" s="26"/>
      <c r="AW82" s="21"/>
      <c r="AX82" s="26"/>
      <c r="AY82" s="26"/>
      <c r="AZ82" s="26"/>
      <c r="BA82" s="26"/>
      <c r="BB82" s="26"/>
      <c r="BC82" s="26"/>
      <c r="BD82" s="26"/>
    </row>
    <row r="83" spans="3:56" ht="10.199999999999999" customHeight="1" x14ac:dyDescent="0.25">
      <c r="C83" s="187"/>
      <c r="D83" s="187"/>
      <c r="E83" s="187"/>
      <c r="F83" s="187"/>
      <c r="G83" s="189"/>
      <c r="H83" s="189"/>
      <c r="I83" s="189"/>
      <c r="J83" s="189"/>
      <c r="K83" s="189"/>
      <c r="L83" s="189"/>
      <c r="M83" s="181"/>
      <c r="N83" s="181"/>
      <c r="O83" s="181"/>
      <c r="P83" s="181"/>
      <c r="Q83" s="181"/>
      <c r="R83" s="181"/>
      <c r="S83" s="181"/>
      <c r="T83" s="181"/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  <c r="AF83" s="22"/>
      <c r="AG83" s="168"/>
      <c r="AH83" s="168"/>
      <c r="AI83" s="168"/>
      <c r="AJ83" s="168"/>
      <c r="AK83" s="168"/>
      <c r="AL83" s="168"/>
      <c r="AM83" s="168"/>
      <c r="AN83" s="168"/>
      <c r="AO83" s="22"/>
      <c r="AP83" s="168"/>
      <c r="AQ83" s="168"/>
      <c r="AR83" s="168"/>
      <c r="AS83" s="168"/>
      <c r="AT83" s="168"/>
      <c r="AU83" s="168"/>
      <c r="AV83" s="168"/>
      <c r="AW83" s="22"/>
      <c r="AX83" s="168"/>
      <c r="AY83" s="168"/>
      <c r="AZ83" s="168"/>
      <c r="BA83" s="168"/>
      <c r="BB83" s="168"/>
      <c r="BC83" s="168"/>
      <c r="BD83" s="168"/>
    </row>
    <row r="84" spans="3:56" ht="10.199999999999999" customHeight="1" x14ac:dyDescent="0.25">
      <c r="C84" s="188"/>
      <c r="D84" s="188"/>
      <c r="E84" s="188"/>
      <c r="F84" s="188"/>
      <c r="G84" s="190"/>
      <c r="H84" s="190"/>
      <c r="I84" s="190"/>
      <c r="J84" s="190"/>
      <c r="K84" s="190"/>
      <c r="L84" s="190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2"/>
      <c r="AG84" s="168"/>
      <c r="AH84" s="168"/>
      <c r="AI84" s="168"/>
      <c r="AJ84" s="168"/>
      <c r="AK84" s="168"/>
      <c r="AL84" s="168"/>
      <c r="AM84" s="168"/>
      <c r="AN84" s="168"/>
      <c r="AO84" s="12"/>
      <c r="AP84" s="168"/>
      <c r="AQ84" s="168"/>
      <c r="AR84" s="168"/>
      <c r="AS84" s="168"/>
      <c r="AT84" s="168"/>
      <c r="AU84" s="168"/>
      <c r="AV84" s="168"/>
      <c r="AW84" s="12"/>
      <c r="AX84" s="168"/>
      <c r="AY84" s="168"/>
      <c r="AZ84" s="168"/>
      <c r="BA84" s="168"/>
      <c r="BB84" s="168"/>
      <c r="BC84" s="168"/>
      <c r="BD84" s="168"/>
    </row>
    <row r="85" spans="3:56" ht="10.199999999999999" customHeight="1" x14ac:dyDescent="0.25">
      <c r="C85" s="188"/>
      <c r="D85" s="188"/>
      <c r="E85" s="188"/>
      <c r="F85" s="188"/>
      <c r="G85" s="190"/>
      <c r="H85" s="190"/>
      <c r="I85" s="190"/>
      <c r="J85" s="190"/>
      <c r="K85" s="190"/>
      <c r="L85" s="190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29"/>
      <c r="AG85" s="169"/>
      <c r="AH85" s="169"/>
      <c r="AI85" s="169"/>
      <c r="AJ85" s="169"/>
      <c r="AK85" s="169"/>
      <c r="AL85" s="169"/>
      <c r="AM85" s="169"/>
      <c r="AN85" s="169"/>
      <c r="AO85" s="29"/>
      <c r="AP85" s="169"/>
      <c r="AQ85" s="169"/>
      <c r="AR85" s="169"/>
      <c r="AS85" s="169"/>
      <c r="AT85" s="169"/>
      <c r="AU85" s="169"/>
      <c r="AV85" s="169"/>
      <c r="AW85" s="29"/>
      <c r="AX85" s="169"/>
      <c r="AY85" s="169"/>
      <c r="AZ85" s="169"/>
      <c r="BA85" s="169"/>
      <c r="BB85" s="169"/>
      <c r="BC85" s="169"/>
      <c r="BD85" s="169"/>
    </row>
    <row r="86" spans="3:56" ht="9.75" customHeight="1" x14ac:dyDescent="0.25"/>
    <row r="87" spans="3:56" ht="10.199999999999999" customHeight="1" x14ac:dyDescent="0.25">
      <c r="AN87" s="24"/>
      <c r="AO87" s="36" t="s">
        <v>23</v>
      </c>
      <c r="AP87" s="35" t="s">
        <v>24</v>
      </c>
    </row>
    <row r="88" spans="3:56" ht="10.199999999999999" customHeight="1" x14ac:dyDescent="0.25"/>
    <row r="89" spans="3:56" ht="10.199999999999999" customHeight="1" x14ac:dyDescent="0.25">
      <c r="BD89" s="27"/>
    </row>
    <row r="90" spans="3:56" ht="10.199999999999999" customHeight="1" x14ac:dyDescent="0.25"/>
    <row r="91" spans="3:56" ht="10.199999999999999" customHeight="1" x14ac:dyDescent="0.25"/>
    <row r="92" spans="3:56" ht="10.199999999999999" customHeight="1" x14ac:dyDescent="0.25"/>
    <row r="93" spans="3:56" ht="10.199999999999999" customHeight="1" x14ac:dyDescent="0.25"/>
    <row r="94" spans="3:56" ht="10.199999999999999" customHeight="1" x14ac:dyDescent="0.25"/>
    <row r="95" spans="3:56" ht="10.199999999999999" customHeight="1" x14ac:dyDescent="0.25"/>
    <row r="96" spans="3:56" ht="10.199999999999999" customHeight="1" x14ac:dyDescent="0.25"/>
    <row r="97" ht="10.199999999999999" customHeight="1" x14ac:dyDescent="0.25"/>
    <row r="98" ht="10.199999999999999" customHeight="1" x14ac:dyDescent="0.25"/>
    <row r="99" ht="10.199999999999999" customHeight="1" x14ac:dyDescent="0.25"/>
    <row r="100" ht="10.199999999999999" customHeight="1" x14ac:dyDescent="0.25"/>
    <row r="101" ht="10.199999999999999" customHeight="1" x14ac:dyDescent="0.25"/>
  </sheetData>
  <mergeCells count="67">
    <mergeCell ref="AP63:AV65"/>
    <mergeCell ref="AX63:BD65"/>
    <mergeCell ref="AP67:AV69"/>
    <mergeCell ref="AX67:BD69"/>
    <mergeCell ref="AP71:AV73"/>
    <mergeCell ref="AG67:AN69"/>
    <mergeCell ref="AG71:AN73"/>
    <mergeCell ref="AX75:BD77"/>
    <mergeCell ref="AX79:BD81"/>
    <mergeCell ref="AX71:BD73"/>
    <mergeCell ref="C63:F65"/>
    <mergeCell ref="G63:L65"/>
    <mergeCell ref="M63:AE65"/>
    <mergeCell ref="C71:F73"/>
    <mergeCell ref="G71:L73"/>
    <mergeCell ref="M71:AE73"/>
    <mergeCell ref="C67:F69"/>
    <mergeCell ref="G67:L69"/>
    <mergeCell ref="M67:AE69"/>
    <mergeCell ref="AX83:BD85"/>
    <mergeCell ref="AP75:AV77"/>
    <mergeCell ref="AP79:AV81"/>
    <mergeCell ref="C83:F85"/>
    <mergeCell ref="G83:L85"/>
    <mergeCell ref="M83:AE85"/>
    <mergeCell ref="AG83:AN85"/>
    <mergeCell ref="C75:F77"/>
    <mergeCell ref="AG75:AN77"/>
    <mergeCell ref="G75:L77"/>
    <mergeCell ref="M75:AE77"/>
    <mergeCell ref="C79:F81"/>
    <mergeCell ref="AP83:AV85"/>
    <mergeCell ref="G79:L81"/>
    <mergeCell ref="M79:AE81"/>
    <mergeCell ref="AG79:AN81"/>
    <mergeCell ref="AG59:AN61"/>
    <mergeCell ref="W6:BC7"/>
    <mergeCell ref="W9:BC12"/>
    <mergeCell ref="W17:BC18"/>
    <mergeCell ref="W15:BC16"/>
    <mergeCell ref="W22:BC27"/>
    <mergeCell ref="W32:BC35"/>
    <mergeCell ref="M59:AE61"/>
    <mergeCell ref="E13:S23"/>
    <mergeCell ref="M56:AE57"/>
    <mergeCell ref="W28:BC31"/>
    <mergeCell ref="F34:S43"/>
    <mergeCell ref="C59:F61"/>
    <mergeCell ref="G59:L61"/>
    <mergeCell ref="AP59:AV61"/>
    <mergeCell ref="AX59:BD61"/>
    <mergeCell ref="AG63:AN65"/>
    <mergeCell ref="C56:F57"/>
    <mergeCell ref="G56:L57"/>
    <mergeCell ref="X40:AL41"/>
    <mergeCell ref="AM40:AZ41"/>
    <mergeCell ref="AM42:AZ43"/>
    <mergeCell ref="AM44:AZ45"/>
    <mergeCell ref="X42:AL43"/>
    <mergeCell ref="X44:AL45"/>
    <mergeCell ref="X46:AL47"/>
    <mergeCell ref="X48:AL49"/>
    <mergeCell ref="AM46:AZ47"/>
    <mergeCell ref="AM48:AZ49"/>
    <mergeCell ref="AW56:BD57"/>
    <mergeCell ref="AF56:AN57"/>
    <mergeCell ref="AO56:AV57"/>
  </mergeCells>
  <phoneticPr fontId="0" type="noConversion"/>
  <pageMargins left="0" right="0" top="0" bottom="0" header="0.51181102362204722" footer="0.51181102362204722"/>
  <pageSetup paperSize="9" scale="98" orientation="portrait" r:id="rId1"/>
  <headerFooter alignWithMargins="0">
    <firstFooter>&amp;L&amp;G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G229"/>
  <sheetViews>
    <sheetView showGridLines="0" showZeros="0" tabSelected="1" view="pageBreakPreview" zoomScale="144" zoomScaleNormal="142" zoomScaleSheetLayoutView="144" workbookViewId="0">
      <selection activeCell="BL13" sqref="BL13"/>
    </sheetView>
  </sheetViews>
  <sheetFormatPr baseColWidth="10" defaultColWidth="10.69921875" defaultRowHeight="15.6" x14ac:dyDescent="0.3"/>
  <cols>
    <col min="1" max="1" width="3.69921875" style="49" customWidth="1"/>
    <col min="2" max="2" width="5.69921875" style="40" customWidth="1"/>
    <col min="3" max="3" width="48.19921875" style="69" customWidth="1"/>
    <col min="4" max="4" width="4.69921875" style="70" customWidth="1"/>
    <col min="5" max="5" width="7.69921875" style="70" customWidth="1"/>
    <col min="6" max="6" width="12.19921875" style="105" customWidth="1"/>
    <col min="7" max="7" width="12.69921875" style="105" customWidth="1"/>
    <col min="8" max="16384" width="10.69921875" style="13"/>
  </cols>
  <sheetData>
    <row r="1" spans="1:7" x14ac:dyDescent="0.3">
      <c r="A1" s="209" t="str">
        <f>réf_Client1</f>
        <v>URSSAF</v>
      </c>
      <c r="B1" s="210"/>
      <c r="C1" s="41" t="str">
        <f>CONCATENATE("   ",réf_Titre1)</f>
        <v xml:space="preserve">   Sécurisation des voies ondulées IT</v>
      </c>
      <c r="D1" s="42"/>
      <c r="E1" s="42"/>
      <c r="F1" s="88"/>
      <c r="G1" s="131"/>
    </row>
    <row r="2" spans="1:7" x14ac:dyDescent="0.3">
      <c r="A2" s="211"/>
      <c r="B2" s="212"/>
      <c r="C2" s="43" t="str">
        <f>CONCATENATE("   ",réf_Titre2,"  ",réf_Titre3)</f>
        <v xml:space="preserve">   Data Center de LYON Saint Priest  </v>
      </c>
      <c r="D2" s="44"/>
      <c r="E2" s="44"/>
      <c r="F2" s="89"/>
      <c r="G2" s="109"/>
    </row>
    <row r="3" spans="1:7" x14ac:dyDescent="0.3">
      <c r="A3" s="45"/>
      <c r="B3" s="45"/>
      <c r="C3" s="46"/>
      <c r="D3" s="28"/>
      <c r="E3" s="28"/>
      <c r="F3" s="90"/>
      <c r="G3" s="110" t="str">
        <f>CONCATENATE(réf_Référence," - ",réf_Date)</f>
        <v>A - 22/05/2025</v>
      </c>
    </row>
    <row r="4" spans="1:7" x14ac:dyDescent="0.3">
      <c r="B4" s="38" t="s">
        <v>25</v>
      </c>
      <c r="C4" s="39" t="s">
        <v>26</v>
      </c>
      <c r="D4" s="39" t="s">
        <v>27</v>
      </c>
      <c r="E4" s="39" t="s">
        <v>28</v>
      </c>
      <c r="F4" s="91" t="s">
        <v>29</v>
      </c>
      <c r="G4" s="111" t="s">
        <v>30</v>
      </c>
    </row>
    <row r="5" spans="1:7" x14ac:dyDescent="0.3">
      <c r="B5" s="74"/>
      <c r="C5" s="40"/>
      <c r="D5" s="50"/>
      <c r="E5" s="50"/>
      <c r="F5" s="92"/>
      <c r="G5" s="92"/>
    </row>
    <row r="6" spans="1:7" x14ac:dyDescent="0.3">
      <c r="B6" s="74">
        <v>1</v>
      </c>
      <c r="C6" s="51" t="s">
        <v>177</v>
      </c>
      <c r="D6" s="50"/>
      <c r="E6" s="50"/>
      <c r="F6" s="92"/>
      <c r="G6" s="92"/>
    </row>
    <row r="7" spans="1:7" x14ac:dyDescent="0.3">
      <c r="B7" s="74"/>
      <c r="C7" s="48" t="s">
        <v>31</v>
      </c>
      <c r="D7" s="50" t="s">
        <v>32</v>
      </c>
      <c r="E7" s="50" t="s">
        <v>33</v>
      </c>
      <c r="F7" s="92"/>
      <c r="G7" s="92">
        <f>E7*F7</f>
        <v>0</v>
      </c>
    </row>
    <row r="8" spans="1:7" x14ac:dyDescent="0.3">
      <c r="B8" s="75"/>
      <c r="C8" s="52" t="s">
        <v>34</v>
      </c>
      <c r="D8" s="53" t="s">
        <v>35</v>
      </c>
      <c r="E8" s="50" t="s">
        <v>33</v>
      </c>
      <c r="F8" s="92"/>
      <c r="G8" s="92">
        <f t="shared" ref="G8:G16" si="0">E8*F8</f>
        <v>0</v>
      </c>
    </row>
    <row r="9" spans="1:7" x14ac:dyDescent="0.3">
      <c r="B9" s="76"/>
      <c r="C9" s="54" t="s">
        <v>36</v>
      </c>
      <c r="D9" s="50" t="s">
        <v>35</v>
      </c>
      <c r="E9" s="55" t="s">
        <v>33</v>
      </c>
      <c r="F9" s="92"/>
      <c r="G9" s="92">
        <f t="shared" si="0"/>
        <v>0</v>
      </c>
    </row>
    <row r="10" spans="1:7" x14ac:dyDescent="0.3">
      <c r="B10" s="77"/>
      <c r="C10" s="56" t="s">
        <v>37</v>
      </c>
      <c r="D10" s="57" t="s">
        <v>32</v>
      </c>
      <c r="E10" s="55" t="s">
        <v>33</v>
      </c>
      <c r="F10" s="93"/>
      <c r="G10" s="92">
        <f t="shared" si="0"/>
        <v>0</v>
      </c>
    </row>
    <row r="11" spans="1:7" x14ac:dyDescent="0.3">
      <c r="B11" s="77"/>
      <c r="C11" s="56" t="s">
        <v>38</v>
      </c>
      <c r="D11" s="57" t="s">
        <v>32</v>
      </c>
      <c r="E11" s="55" t="s">
        <v>33</v>
      </c>
      <c r="F11" s="93"/>
      <c r="G11" s="92">
        <f t="shared" si="0"/>
        <v>0</v>
      </c>
    </row>
    <row r="12" spans="1:7" x14ac:dyDescent="0.3">
      <c r="B12" s="77"/>
      <c r="C12" s="56" t="s">
        <v>39</v>
      </c>
      <c r="D12" s="57" t="s">
        <v>32</v>
      </c>
      <c r="E12" s="55" t="s">
        <v>33</v>
      </c>
      <c r="F12" s="93"/>
      <c r="G12" s="92">
        <f t="shared" si="0"/>
        <v>0</v>
      </c>
    </row>
    <row r="13" spans="1:7" x14ac:dyDescent="0.3">
      <c r="B13" s="78"/>
      <c r="C13" s="56" t="s">
        <v>40</v>
      </c>
      <c r="D13" s="57" t="s">
        <v>32</v>
      </c>
      <c r="E13" s="55" t="s">
        <v>33</v>
      </c>
      <c r="F13" s="92"/>
      <c r="G13" s="92">
        <f t="shared" si="0"/>
        <v>0</v>
      </c>
    </row>
    <row r="14" spans="1:7" s="223" customFormat="1" x14ac:dyDescent="0.3">
      <c r="A14" s="216"/>
      <c r="B14" s="217"/>
      <c r="C14" s="218" t="s">
        <v>187</v>
      </c>
      <c r="D14" s="219" t="s">
        <v>32</v>
      </c>
      <c r="E14" s="220" t="s">
        <v>33</v>
      </c>
      <c r="F14" s="221"/>
      <c r="G14" s="222">
        <f t="shared" si="0"/>
        <v>0</v>
      </c>
    </row>
    <row r="15" spans="1:7" s="223" customFormat="1" x14ac:dyDescent="0.3">
      <c r="A15" s="216"/>
      <c r="B15" s="217"/>
      <c r="C15" s="218" t="s">
        <v>42</v>
      </c>
      <c r="D15" s="219" t="s">
        <v>32</v>
      </c>
      <c r="E15" s="220" t="s">
        <v>33</v>
      </c>
      <c r="F15" s="222"/>
      <c r="G15" s="222">
        <f t="shared" si="0"/>
        <v>0</v>
      </c>
    </row>
    <row r="16" spans="1:7" s="223" customFormat="1" ht="18" customHeight="1" x14ac:dyDescent="0.3">
      <c r="A16" s="216"/>
      <c r="B16" s="224"/>
      <c r="C16" s="225" t="s">
        <v>190</v>
      </c>
      <c r="D16" s="219" t="s">
        <v>32</v>
      </c>
      <c r="E16" s="220" t="s">
        <v>33</v>
      </c>
      <c r="F16" s="222"/>
      <c r="G16" s="222">
        <f t="shared" si="0"/>
        <v>0</v>
      </c>
    </row>
    <row r="17" spans="2:7" x14ac:dyDescent="0.3">
      <c r="B17" s="79"/>
      <c r="C17" s="59"/>
      <c r="D17" s="60"/>
      <c r="E17" s="60"/>
      <c r="F17" s="95"/>
      <c r="G17" s="112"/>
    </row>
    <row r="18" spans="2:7" x14ac:dyDescent="0.3">
      <c r="B18" s="196" t="s">
        <v>44</v>
      </c>
      <c r="C18" s="197"/>
      <c r="D18" s="197"/>
      <c r="E18" s="197"/>
      <c r="F18" s="198"/>
      <c r="G18" s="108">
        <f>SUM(G5:G17)</f>
        <v>0</v>
      </c>
    </row>
    <row r="19" spans="2:7" x14ac:dyDescent="0.3">
      <c r="B19" s="74"/>
      <c r="C19" s="61"/>
      <c r="D19" s="50"/>
      <c r="E19" s="50"/>
      <c r="F19" s="92"/>
      <c r="G19" s="92"/>
    </row>
    <row r="20" spans="2:7" x14ac:dyDescent="0.3">
      <c r="B20" s="74">
        <v>2</v>
      </c>
      <c r="C20" s="51" t="s">
        <v>45</v>
      </c>
      <c r="D20" s="50"/>
      <c r="E20" s="50"/>
      <c r="F20" s="92"/>
      <c r="G20" s="92"/>
    </row>
    <row r="21" spans="2:7" x14ac:dyDescent="0.3">
      <c r="B21" s="76"/>
      <c r="C21" s="56" t="s">
        <v>46</v>
      </c>
      <c r="D21" s="50" t="s">
        <v>32</v>
      </c>
      <c r="E21" s="55" t="s">
        <v>33</v>
      </c>
      <c r="F21" s="92"/>
      <c r="G21" s="92">
        <f t="shared" ref="G21:G27" si="1">E21*F21</f>
        <v>0</v>
      </c>
    </row>
    <row r="22" spans="2:7" x14ac:dyDescent="0.3">
      <c r="B22" s="77"/>
      <c r="C22" s="56" t="s">
        <v>47</v>
      </c>
      <c r="D22" s="50" t="s">
        <v>32</v>
      </c>
      <c r="E22" s="55" t="s">
        <v>33</v>
      </c>
      <c r="F22" s="93"/>
      <c r="G22" s="92">
        <f t="shared" si="1"/>
        <v>0</v>
      </c>
    </row>
    <row r="23" spans="2:7" x14ac:dyDescent="0.3">
      <c r="B23" s="77"/>
      <c r="C23" s="56" t="s">
        <v>48</v>
      </c>
      <c r="D23" s="57" t="s">
        <v>35</v>
      </c>
      <c r="E23" s="57">
        <v>2</v>
      </c>
      <c r="F23" s="93"/>
      <c r="G23" s="92">
        <f t="shared" si="1"/>
        <v>0</v>
      </c>
    </row>
    <row r="24" spans="2:7" x14ac:dyDescent="0.3">
      <c r="B24" s="77"/>
      <c r="C24" s="56" t="s">
        <v>49</v>
      </c>
      <c r="D24" s="57" t="s">
        <v>35</v>
      </c>
      <c r="E24" s="57">
        <v>2</v>
      </c>
      <c r="F24" s="93"/>
      <c r="G24" s="92">
        <f t="shared" si="1"/>
        <v>0</v>
      </c>
    </row>
    <row r="25" spans="2:7" x14ac:dyDescent="0.3">
      <c r="B25" s="77"/>
      <c r="C25" s="56" t="s">
        <v>50</v>
      </c>
      <c r="D25" s="50" t="s">
        <v>32</v>
      </c>
      <c r="E25" s="55" t="s">
        <v>33</v>
      </c>
      <c r="F25" s="93"/>
      <c r="G25" s="92">
        <f t="shared" si="1"/>
        <v>0</v>
      </c>
    </row>
    <row r="26" spans="2:7" x14ac:dyDescent="0.3">
      <c r="B26" s="77"/>
      <c r="C26" s="56" t="s">
        <v>51</v>
      </c>
      <c r="D26" s="57" t="s">
        <v>35</v>
      </c>
      <c r="E26" s="57">
        <v>1</v>
      </c>
      <c r="F26" s="93"/>
      <c r="G26" s="92">
        <f t="shared" si="1"/>
        <v>0</v>
      </c>
    </row>
    <row r="27" spans="2:7" x14ac:dyDescent="0.3">
      <c r="B27" s="77"/>
      <c r="C27" s="56" t="s">
        <v>52</v>
      </c>
      <c r="D27" s="57" t="s">
        <v>35</v>
      </c>
      <c r="E27" s="57">
        <v>1</v>
      </c>
      <c r="F27" s="93"/>
      <c r="G27" s="92">
        <f t="shared" si="1"/>
        <v>0</v>
      </c>
    </row>
    <row r="28" spans="2:7" x14ac:dyDescent="0.3">
      <c r="B28" s="77"/>
      <c r="C28" s="56"/>
      <c r="D28" s="57"/>
      <c r="E28" s="57"/>
      <c r="F28" s="93"/>
      <c r="G28" s="93"/>
    </row>
    <row r="29" spans="2:7" x14ac:dyDescent="0.3">
      <c r="B29" s="196" t="s">
        <v>53</v>
      </c>
      <c r="C29" s="197"/>
      <c r="D29" s="197"/>
      <c r="E29" s="197"/>
      <c r="F29" s="198"/>
      <c r="G29" s="108">
        <f>SUM(G19:G28)</f>
        <v>0</v>
      </c>
    </row>
    <row r="30" spans="2:7" x14ac:dyDescent="0.3">
      <c r="B30" s="74"/>
      <c r="C30" s="61"/>
      <c r="D30" s="50"/>
      <c r="E30" s="50"/>
      <c r="F30" s="96"/>
      <c r="G30" s="92"/>
    </row>
    <row r="31" spans="2:7" x14ac:dyDescent="0.3">
      <c r="B31" s="74">
        <v>3</v>
      </c>
      <c r="C31" s="51" t="s">
        <v>54</v>
      </c>
      <c r="D31" s="50"/>
      <c r="E31" s="50"/>
      <c r="F31" s="96"/>
      <c r="G31" s="92"/>
    </row>
    <row r="32" spans="2:7" x14ac:dyDescent="0.3">
      <c r="B32" s="76"/>
      <c r="C32" s="56" t="s">
        <v>55</v>
      </c>
      <c r="D32" s="50" t="s">
        <v>32</v>
      </c>
      <c r="E32" s="55" t="s">
        <v>33</v>
      </c>
      <c r="F32" s="92"/>
      <c r="G32" s="92">
        <f t="shared" ref="G32:G45" si="2">E32*F32</f>
        <v>0</v>
      </c>
    </row>
    <row r="33" spans="1:7" x14ac:dyDescent="0.3">
      <c r="B33" s="76"/>
      <c r="C33" s="56" t="s">
        <v>56</v>
      </c>
      <c r="D33" s="50" t="s">
        <v>32</v>
      </c>
      <c r="E33" s="55" t="s">
        <v>33</v>
      </c>
      <c r="F33" s="92"/>
      <c r="G33" s="92">
        <f t="shared" si="2"/>
        <v>0</v>
      </c>
    </row>
    <row r="34" spans="1:7" x14ac:dyDescent="0.3">
      <c r="B34" s="76"/>
      <c r="C34" s="56" t="s">
        <v>57</v>
      </c>
      <c r="D34" s="50" t="s">
        <v>32</v>
      </c>
      <c r="E34" s="55" t="s">
        <v>33</v>
      </c>
      <c r="F34" s="92"/>
      <c r="G34" s="92">
        <f t="shared" si="2"/>
        <v>0</v>
      </c>
    </row>
    <row r="35" spans="1:7" x14ac:dyDescent="0.3">
      <c r="B35" s="76"/>
      <c r="C35" s="56" t="s">
        <v>58</v>
      </c>
      <c r="D35" s="50" t="s">
        <v>32</v>
      </c>
      <c r="E35" s="55" t="s">
        <v>33</v>
      </c>
      <c r="F35" s="92"/>
      <c r="G35" s="92">
        <f t="shared" si="2"/>
        <v>0</v>
      </c>
    </row>
    <row r="36" spans="1:7" s="223" customFormat="1" x14ac:dyDescent="0.3">
      <c r="A36" s="216"/>
      <c r="B36" s="226"/>
      <c r="C36" s="227" t="s">
        <v>185</v>
      </c>
      <c r="D36" s="228" t="s">
        <v>32</v>
      </c>
      <c r="E36" s="220" t="s">
        <v>33</v>
      </c>
      <c r="F36" s="222"/>
      <c r="G36" s="222">
        <f t="shared" ref="G36" si="3">E36*F36</f>
        <v>0</v>
      </c>
    </row>
    <row r="37" spans="1:7" x14ac:dyDescent="0.3">
      <c r="B37" s="76"/>
      <c r="C37" s="56" t="s">
        <v>59</v>
      </c>
      <c r="D37" s="50" t="s">
        <v>32</v>
      </c>
      <c r="E37" s="55" t="s">
        <v>33</v>
      </c>
      <c r="F37" s="92"/>
      <c r="G37" s="92">
        <f t="shared" si="2"/>
        <v>0</v>
      </c>
    </row>
    <row r="38" spans="1:7" x14ac:dyDescent="0.3">
      <c r="B38" s="76"/>
      <c r="C38" s="56" t="s">
        <v>60</v>
      </c>
      <c r="D38" s="50" t="s">
        <v>61</v>
      </c>
      <c r="E38" s="55"/>
      <c r="F38" s="92"/>
      <c r="G38" s="92">
        <f t="shared" si="2"/>
        <v>0</v>
      </c>
    </row>
    <row r="39" spans="1:7" x14ac:dyDescent="0.3">
      <c r="B39" s="76"/>
      <c r="C39" s="56" t="s">
        <v>62</v>
      </c>
      <c r="D39" s="50" t="s">
        <v>61</v>
      </c>
      <c r="E39" s="55"/>
      <c r="F39" s="92"/>
      <c r="G39" s="92">
        <f t="shared" ref="G39" si="4">E39*F39</f>
        <v>0</v>
      </c>
    </row>
    <row r="40" spans="1:7" x14ac:dyDescent="0.3">
      <c r="B40" s="76"/>
      <c r="C40" s="56" t="s">
        <v>63</v>
      </c>
      <c r="D40" s="50" t="s">
        <v>61</v>
      </c>
      <c r="E40" s="55"/>
      <c r="F40" s="92"/>
      <c r="G40" s="92">
        <f t="shared" si="2"/>
        <v>0</v>
      </c>
    </row>
    <row r="41" spans="1:7" x14ac:dyDescent="0.3">
      <c r="B41" s="76"/>
      <c r="C41" s="62" t="s">
        <v>64</v>
      </c>
      <c r="D41" s="50" t="s">
        <v>61</v>
      </c>
      <c r="E41" s="55"/>
      <c r="F41" s="92"/>
      <c r="G41" s="92">
        <f t="shared" si="2"/>
        <v>0</v>
      </c>
    </row>
    <row r="42" spans="1:7" x14ac:dyDescent="0.3">
      <c r="B42" s="76"/>
      <c r="C42" s="56" t="s">
        <v>65</v>
      </c>
      <c r="D42" s="50" t="s">
        <v>32</v>
      </c>
      <c r="E42" s="55" t="s">
        <v>33</v>
      </c>
      <c r="F42" s="92"/>
      <c r="G42" s="92">
        <f t="shared" si="2"/>
        <v>0</v>
      </c>
    </row>
    <row r="43" spans="1:7" x14ac:dyDescent="0.3">
      <c r="B43" s="76"/>
      <c r="C43" s="56" t="s">
        <v>66</v>
      </c>
      <c r="D43" s="50" t="s">
        <v>32</v>
      </c>
      <c r="E43" s="55" t="s">
        <v>33</v>
      </c>
      <c r="F43" s="92"/>
      <c r="G43" s="92">
        <f t="shared" si="2"/>
        <v>0</v>
      </c>
    </row>
    <row r="44" spans="1:7" x14ac:dyDescent="0.3">
      <c r="B44" s="76"/>
      <c r="C44" s="56" t="s">
        <v>67</v>
      </c>
      <c r="D44" s="50" t="s">
        <v>32</v>
      </c>
      <c r="E44" s="55" t="s">
        <v>33</v>
      </c>
      <c r="F44" s="92"/>
      <c r="G44" s="92">
        <f t="shared" si="2"/>
        <v>0</v>
      </c>
    </row>
    <row r="45" spans="1:7" ht="26.4" x14ac:dyDescent="0.3">
      <c r="B45" s="76"/>
      <c r="C45" s="56" t="s">
        <v>68</v>
      </c>
      <c r="D45" s="50" t="s">
        <v>32</v>
      </c>
      <c r="E45" s="55" t="s">
        <v>33</v>
      </c>
      <c r="F45" s="92"/>
      <c r="G45" s="92">
        <f t="shared" si="2"/>
        <v>0</v>
      </c>
    </row>
    <row r="46" spans="1:7" x14ac:dyDescent="0.3">
      <c r="B46" s="77"/>
      <c r="C46" s="56"/>
      <c r="D46" s="57"/>
      <c r="E46" s="57"/>
      <c r="F46" s="93"/>
      <c r="G46" s="93"/>
    </row>
    <row r="47" spans="1:7" x14ac:dyDescent="0.3">
      <c r="B47" s="196" t="s">
        <v>69</v>
      </c>
      <c r="C47" s="197"/>
      <c r="D47" s="197"/>
      <c r="E47" s="197"/>
      <c r="F47" s="198"/>
      <c r="G47" s="108">
        <f>SUM(G30:G46)</f>
        <v>0</v>
      </c>
    </row>
    <row r="48" spans="1:7" x14ac:dyDescent="0.3">
      <c r="B48" s="74"/>
      <c r="C48" s="61"/>
      <c r="D48" s="50"/>
      <c r="E48" s="50"/>
      <c r="F48" s="96"/>
      <c r="G48" s="92"/>
    </row>
    <row r="49" spans="1:7" x14ac:dyDescent="0.3">
      <c r="B49" s="74">
        <v>4</v>
      </c>
      <c r="C49" s="51" t="s">
        <v>70</v>
      </c>
      <c r="D49" s="50"/>
      <c r="E49" s="50"/>
      <c r="F49" s="96"/>
      <c r="G49" s="92"/>
    </row>
    <row r="50" spans="1:7" x14ac:dyDescent="0.3">
      <c r="B50" s="76"/>
      <c r="C50" s="56" t="s">
        <v>71</v>
      </c>
      <c r="D50" s="50" t="s">
        <v>32</v>
      </c>
      <c r="E50" s="55" t="s">
        <v>33</v>
      </c>
      <c r="F50" s="92"/>
      <c r="G50" s="92">
        <f t="shared" ref="G50:G60" si="5">E50*F50</f>
        <v>0</v>
      </c>
    </row>
    <row r="51" spans="1:7" x14ac:dyDescent="0.3">
      <c r="B51" s="76"/>
      <c r="C51" s="56" t="s">
        <v>182</v>
      </c>
      <c r="D51" s="50" t="s">
        <v>72</v>
      </c>
      <c r="E51" s="55" t="s">
        <v>33</v>
      </c>
      <c r="F51" s="92"/>
      <c r="G51" s="92">
        <f t="shared" si="5"/>
        <v>0</v>
      </c>
    </row>
    <row r="52" spans="1:7" x14ac:dyDescent="0.3">
      <c r="B52" s="76"/>
      <c r="C52" s="56" t="s">
        <v>73</v>
      </c>
      <c r="D52" s="50" t="s">
        <v>32</v>
      </c>
      <c r="E52" s="55" t="s">
        <v>33</v>
      </c>
      <c r="F52" s="92"/>
      <c r="G52" s="92">
        <f t="shared" si="5"/>
        <v>0</v>
      </c>
    </row>
    <row r="53" spans="1:7" x14ac:dyDescent="0.3">
      <c r="B53" s="76"/>
      <c r="C53" s="56" t="s">
        <v>74</v>
      </c>
      <c r="D53" s="50" t="s">
        <v>32</v>
      </c>
      <c r="E53" s="55" t="s">
        <v>33</v>
      </c>
      <c r="F53" s="92"/>
      <c r="G53" s="92">
        <f t="shared" si="5"/>
        <v>0</v>
      </c>
    </row>
    <row r="54" spans="1:7" x14ac:dyDescent="0.3">
      <c r="B54" s="76"/>
      <c r="C54" s="56" t="s">
        <v>75</v>
      </c>
      <c r="D54" s="50" t="s">
        <v>32</v>
      </c>
      <c r="E54" s="55" t="s">
        <v>33</v>
      </c>
      <c r="F54" s="92"/>
      <c r="G54" s="92">
        <f t="shared" si="5"/>
        <v>0</v>
      </c>
    </row>
    <row r="55" spans="1:7" x14ac:dyDescent="0.3">
      <c r="B55" s="76"/>
      <c r="C55" s="56" t="s">
        <v>76</v>
      </c>
      <c r="D55" s="50" t="s">
        <v>61</v>
      </c>
      <c r="E55" s="55"/>
      <c r="F55" s="92"/>
      <c r="G55" s="92">
        <f t="shared" si="5"/>
        <v>0</v>
      </c>
    </row>
    <row r="56" spans="1:7" x14ac:dyDescent="0.3">
      <c r="B56" s="76"/>
      <c r="C56" s="56" t="s">
        <v>62</v>
      </c>
      <c r="D56" s="50" t="s">
        <v>61</v>
      </c>
      <c r="E56" s="55"/>
      <c r="F56" s="92"/>
      <c r="G56" s="92">
        <f t="shared" si="5"/>
        <v>0</v>
      </c>
    </row>
    <row r="57" spans="1:7" x14ac:dyDescent="0.3">
      <c r="B57" s="76"/>
      <c r="C57" s="56" t="s">
        <v>77</v>
      </c>
      <c r="D57" s="50" t="s">
        <v>61</v>
      </c>
      <c r="E57" s="55"/>
      <c r="F57" s="92"/>
      <c r="G57" s="92">
        <f t="shared" si="5"/>
        <v>0</v>
      </c>
    </row>
    <row r="58" spans="1:7" x14ac:dyDescent="0.3">
      <c r="B58" s="76"/>
      <c r="C58" s="62" t="s">
        <v>64</v>
      </c>
      <c r="D58" s="50" t="s">
        <v>61</v>
      </c>
      <c r="E58" s="55"/>
      <c r="F58" s="92"/>
      <c r="G58" s="92">
        <f t="shared" si="5"/>
        <v>0</v>
      </c>
    </row>
    <row r="59" spans="1:7" x14ac:dyDescent="0.3">
      <c r="B59" s="76"/>
      <c r="C59" s="56" t="s">
        <v>78</v>
      </c>
      <c r="D59" s="50" t="s">
        <v>32</v>
      </c>
      <c r="E59" s="55" t="s">
        <v>33</v>
      </c>
      <c r="F59" s="92"/>
      <c r="G59" s="92">
        <f t="shared" si="5"/>
        <v>0</v>
      </c>
    </row>
    <row r="60" spans="1:7" x14ac:dyDescent="0.3">
      <c r="B60" s="76"/>
      <c r="C60" s="56" t="s">
        <v>66</v>
      </c>
      <c r="D60" s="50" t="s">
        <v>32</v>
      </c>
      <c r="E60" s="55" t="s">
        <v>33</v>
      </c>
      <c r="F60" s="92"/>
      <c r="G60" s="92">
        <f t="shared" si="5"/>
        <v>0</v>
      </c>
    </row>
    <row r="61" spans="1:7" s="223" customFormat="1" x14ac:dyDescent="0.3">
      <c r="A61" s="216"/>
      <c r="B61" s="226"/>
      <c r="C61" s="227" t="s">
        <v>188</v>
      </c>
      <c r="D61" s="228" t="s">
        <v>32</v>
      </c>
      <c r="E61" s="220" t="s">
        <v>33</v>
      </c>
      <c r="F61" s="222"/>
      <c r="G61" s="222">
        <f t="shared" ref="G61" si="6">E61*F61</f>
        <v>0</v>
      </c>
    </row>
    <row r="62" spans="1:7" x14ac:dyDescent="0.3">
      <c r="B62" s="77"/>
      <c r="C62" s="56"/>
      <c r="D62" s="57"/>
      <c r="E62" s="57"/>
      <c r="F62" s="93"/>
      <c r="G62" s="93"/>
    </row>
    <row r="63" spans="1:7" x14ac:dyDescent="0.3">
      <c r="B63" s="196" t="s">
        <v>79</v>
      </c>
      <c r="C63" s="197"/>
      <c r="D63" s="197"/>
      <c r="E63" s="197"/>
      <c r="F63" s="198"/>
      <c r="G63" s="108">
        <f>SUM(G48:G62)</f>
        <v>0</v>
      </c>
    </row>
    <row r="64" spans="1:7" x14ac:dyDescent="0.3">
      <c r="B64" s="82"/>
      <c r="C64" s="61"/>
      <c r="D64" s="65"/>
      <c r="E64" s="65"/>
      <c r="F64" s="121"/>
      <c r="G64" s="103"/>
    </row>
    <row r="65" spans="1:7" x14ac:dyDescent="0.3">
      <c r="B65" s="74">
        <v>5</v>
      </c>
      <c r="C65" s="51" t="s">
        <v>80</v>
      </c>
      <c r="D65" s="50"/>
      <c r="E65" s="50"/>
      <c r="F65" s="96"/>
      <c r="G65" s="92"/>
    </row>
    <row r="66" spans="1:7" s="64" customFormat="1" x14ac:dyDescent="0.3">
      <c r="A66" s="63"/>
      <c r="B66" s="76"/>
      <c r="C66" s="62" t="s">
        <v>81</v>
      </c>
      <c r="D66" s="50" t="s">
        <v>35</v>
      </c>
      <c r="E66" s="55" t="s">
        <v>82</v>
      </c>
      <c r="F66" s="97"/>
      <c r="G66" s="92">
        <f t="shared" ref="G66:G102" si="7">E66*F66</f>
        <v>0</v>
      </c>
    </row>
    <row r="67" spans="1:7" s="64" customFormat="1" x14ac:dyDescent="0.3">
      <c r="A67" s="63"/>
      <c r="B67" s="76"/>
      <c r="C67" s="62" t="s">
        <v>83</v>
      </c>
      <c r="D67" s="50" t="s">
        <v>32</v>
      </c>
      <c r="E67" s="55" t="s">
        <v>33</v>
      </c>
      <c r="F67" s="97"/>
      <c r="G67" s="92">
        <f t="shared" si="7"/>
        <v>0</v>
      </c>
    </row>
    <row r="68" spans="1:7" s="64" customFormat="1" x14ac:dyDescent="0.3">
      <c r="A68" s="63"/>
      <c r="B68" s="76"/>
      <c r="C68" s="62" t="s">
        <v>84</v>
      </c>
      <c r="D68" s="50" t="s">
        <v>32</v>
      </c>
      <c r="E68" s="55" t="s">
        <v>33</v>
      </c>
      <c r="F68" s="97"/>
      <c r="G68" s="92">
        <f t="shared" si="7"/>
        <v>0</v>
      </c>
    </row>
    <row r="69" spans="1:7" s="64" customFormat="1" x14ac:dyDescent="0.3">
      <c r="A69" s="63"/>
      <c r="B69" s="76"/>
      <c r="C69" s="62" t="s">
        <v>85</v>
      </c>
      <c r="D69" s="50" t="s">
        <v>32</v>
      </c>
      <c r="E69" s="55" t="s">
        <v>33</v>
      </c>
      <c r="F69" s="97"/>
      <c r="G69" s="92">
        <f t="shared" si="7"/>
        <v>0</v>
      </c>
    </row>
    <row r="70" spans="1:7" s="64" customFormat="1" x14ac:dyDescent="0.3">
      <c r="A70" s="63"/>
      <c r="B70" s="76"/>
      <c r="C70" s="62" t="s">
        <v>86</v>
      </c>
      <c r="D70" s="50" t="s">
        <v>87</v>
      </c>
      <c r="E70" s="55"/>
      <c r="F70" s="97"/>
      <c r="G70" s="92">
        <f t="shared" si="7"/>
        <v>0</v>
      </c>
    </row>
    <row r="71" spans="1:7" s="64" customFormat="1" x14ac:dyDescent="0.3">
      <c r="A71" s="63"/>
      <c r="B71" s="76"/>
      <c r="C71" s="62" t="s">
        <v>88</v>
      </c>
      <c r="D71" s="50" t="s">
        <v>35</v>
      </c>
      <c r="E71" s="55" t="s">
        <v>14</v>
      </c>
      <c r="F71" s="97"/>
      <c r="G71" s="92">
        <f t="shared" si="7"/>
        <v>0</v>
      </c>
    </row>
    <row r="72" spans="1:7" s="64" customFormat="1" x14ac:dyDescent="0.3">
      <c r="A72" s="63"/>
      <c r="B72" s="76"/>
      <c r="C72" s="62" t="s">
        <v>89</v>
      </c>
      <c r="D72" s="50" t="s">
        <v>32</v>
      </c>
      <c r="E72" s="55" t="s">
        <v>33</v>
      </c>
      <c r="F72" s="97"/>
      <c r="G72" s="92">
        <f t="shared" si="7"/>
        <v>0</v>
      </c>
    </row>
    <row r="73" spans="1:7" s="64" customFormat="1" x14ac:dyDescent="0.3">
      <c r="A73" s="63"/>
      <c r="B73" s="76"/>
      <c r="C73" s="62" t="s">
        <v>90</v>
      </c>
      <c r="D73" s="50" t="s">
        <v>87</v>
      </c>
      <c r="E73" s="55"/>
      <c r="F73" s="97"/>
      <c r="G73" s="92">
        <f t="shared" si="7"/>
        <v>0</v>
      </c>
    </row>
    <row r="74" spans="1:7" s="64" customFormat="1" x14ac:dyDescent="0.3">
      <c r="A74" s="63"/>
      <c r="B74" s="76"/>
      <c r="C74" s="62" t="s">
        <v>91</v>
      </c>
      <c r="D74" s="50" t="s">
        <v>61</v>
      </c>
      <c r="E74" s="55"/>
      <c r="F74" s="97"/>
      <c r="G74" s="92">
        <f t="shared" si="7"/>
        <v>0</v>
      </c>
    </row>
    <row r="75" spans="1:7" s="64" customFormat="1" x14ac:dyDescent="0.3">
      <c r="A75" s="63"/>
      <c r="B75" s="76"/>
      <c r="C75" s="56" t="s">
        <v>92</v>
      </c>
      <c r="D75" s="50" t="s">
        <v>32</v>
      </c>
      <c r="E75" s="55" t="s">
        <v>33</v>
      </c>
      <c r="F75" s="97"/>
      <c r="G75" s="92">
        <f t="shared" si="7"/>
        <v>0</v>
      </c>
    </row>
    <row r="76" spans="1:7" s="64" customFormat="1" x14ac:dyDescent="0.3">
      <c r="A76" s="63"/>
      <c r="B76" s="76"/>
      <c r="C76" s="56" t="s">
        <v>93</v>
      </c>
      <c r="D76" s="50" t="s">
        <v>32</v>
      </c>
      <c r="E76" s="55" t="s">
        <v>33</v>
      </c>
      <c r="F76" s="97"/>
      <c r="G76" s="92">
        <f t="shared" si="7"/>
        <v>0</v>
      </c>
    </row>
    <row r="77" spans="1:7" s="64" customFormat="1" x14ac:dyDescent="0.3">
      <c r="A77" s="63"/>
      <c r="B77" s="76"/>
      <c r="C77" s="56" t="s">
        <v>94</v>
      </c>
      <c r="D77" s="50" t="s">
        <v>61</v>
      </c>
      <c r="E77" s="55"/>
      <c r="F77" s="97"/>
      <c r="G77" s="92">
        <f t="shared" si="7"/>
        <v>0</v>
      </c>
    </row>
    <row r="78" spans="1:7" s="64" customFormat="1" x14ac:dyDescent="0.3">
      <c r="A78" s="63"/>
      <c r="B78" s="76"/>
      <c r="C78" s="56" t="s">
        <v>95</v>
      </c>
      <c r="D78" s="50" t="s">
        <v>61</v>
      </c>
      <c r="E78" s="55"/>
      <c r="F78" s="97"/>
      <c r="G78" s="92">
        <f t="shared" si="7"/>
        <v>0</v>
      </c>
    </row>
    <row r="79" spans="1:7" s="64" customFormat="1" x14ac:dyDescent="0.3">
      <c r="A79" s="63"/>
      <c r="B79" s="76"/>
      <c r="C79" s="56" t="s">
        <v>96</v>
      </c>
      <c r="D79" s="50" t="s">
        <v>61</v>
      </c>
      <c r="E79" s="55"/>
      <c r="F79" s="97"/>
      <c r="G79" s="92">
        <f t="shared" si="7"/>
        <v>0</v>
      </c>
    </row>
    <row r="80" spans="1:7" s="64" customFormat="1" x14ac:dyDescent="0.3">
      <c r="A80" s="63"/>
      <c r="B80" s="76"/>
      <c r="C80" s="56" t="s">
        <v>97</v>
      </c>
      <c r="D80" s="50" t="s">
        <v>61</v>
      </c>
      <c r="E80" s="55"/>
      <c r="F80" s="97"/>
      <c r="G80" s="92">
        <f t="shared" si="7"/>
        <v>0</v>
      </c>
    </row>
    <row r="81" spans="1:7" s="72" customFormat="1" x14ac:dyDescent="0.3">
      <c r="A81" s="71"/>
      <c r="B81" s="80"/>
      <c r="C81" s="56" t="s">
        <v>98</v>
      </c>
      <c r="D81" s="50" t="s">
        <v>61</v>
      </c>
      <c r="E81" s="55"/>
      <c r="F81" s="98"/>
      <c r="G81" s="92">
        <f t="shared" si="7"/>
        <v>0</v>
      </c>
    </row>
    <row r="82" spans="1:7" x14ac:dyDescent="0.3">
      <c r="B82" s="76"/>
      <c r="C82" s="56" t="s">
        <v>62</v>
      </c>
      <c r="D82" s="50" t="s">
        <v>61</v>
      </c>
      <c r="E82" s="55"/>
      <c r="F82" s="92"/>
      <c r="G82" s="92">
        <f t="shared" si="7"/>
        <v>0</v>
      </c>
    </row>
    <row r="83" spans="1:7" x14ac:dyDescent="0.3">
      <c r="B83" s="76"/>
      <c r="C83" s="56" t="s">
        <v>99</v>
      </c>
      <c r="D83" s="50" t="s">
        <v>61</v>
      </c>
      <c r="E83" s="55"/>
      <c r="F83" s="92"/>
      <c r="G83" s="92">
        <f t="shared" si="7"/>
        <v>0</v>
      </c>
    </row>
    <row r="84" spans="1:7" s="64" customFormat="1" x14ac:dyDescent="0.3">
      <c r="A84" s="63"/>
      <c r="B84" s="76"/>
      <c r="C84" s="62" t="s">
        <v>100</v>
      </c>
      <c r="D84" s="50" t="s">
        <v>87</v>
      </c>
      <c r="E84" s="55"/>
      <c r="F84" s="97"/>
      <c r="G84" s="92">
        <f t="shared" si="7"/>
        <v>0</v>
      </c>
    </row>
    <row r="85" spans="1:7" s="64" customFormat="1" x14ac:dyDescent="0.3">
      <c r="A85" s="63"/>
      <c r="B85" s="76"/>
      <c r="C85" s="62" t="s">
        <v>101</v>
      </c>
      <c r="D85" s="50" t="s">
        <v>32</v>
      </c>
      <c r="E85" s="55" t="s">
        <v>33</v>
      </c>
      <c r="F85" s="97"/>
      <c r="G85" s="92">
        <f t="shared" si="7"/>
        <v>0</v>
      </c>
    </row>
    <row r="86" spans="1:7" s="64" customFormat="1" x14ac:dyDescent="0.3">
      <c r="A86" s="63"/>
      <c r="B86" s="76"/>
      <c r="C86" s="62" t="s">
        <v>102</v>
      </c>
      <c r="D86" s="50" t="s">
        <v>32</v>
      </c>
      <c r="E86" s="55" t="s">
        <v>33</v>
      </c>
      <c r="F86" s="97"/>
      <c r="G86" s="92">
        <f t="shared" si="7"/>
        <v>0</v>
      </c>
    </row>
    <row r="87" spans="1:7" s="64" customFormat="1" x14ac:dyDescent="0.3">
      <c r="A87" s="63"/>
      <c r="B87" s="76"/>
      <c r="C87" s="56" t="s">
        <v>103</v>
      </c>
      <c r="D87" s="50" t="s">
        <v>32</v>
      </c>
      <c r="E87" s="55" t="s">
        <v>33</v>
      </c>
      <c r="F87" s="97"/>
      <c r="G87" s="92">
        <f t="shared" si="7"/>
        <v>0</v>
      </c>
    </row>
    <row r="88" spans="1:7" s="231" customFormat="1" x14ac:dyDescent="0.3">
      <c r="A88" s="229"/>
      <c r="B88" s="226"/>
      <c r="C88" s="227" t="s">
        <v>186</v>
      </c>
      <c r="D88" s="228" t="s">
        <v>32</v>
      </c>
      <c r="E88" s="220" t="s">
        <v>33</v>
      </c>
      <c r="F88" s="230"/>
      <c r="G88" s="222">
        <f t="shared" si="7"/>
        <v>0</v>
      </c>
    </row>
    <row r="89" spans="1:7" s="231" customFormat="1" x14ac:dyDescent="0.3">
      <c r="A89" s="229"/>
      <c r="B89" s="226"/>
      <c r="C89" s="227" t="s">
        <v>189</v>
      </c>
      <c r="D89" s="228" t="s">
        <v>32</v>
      </c>
      <c r="E89" s="220" t="s">
        <v>33</v>
      </c>
      <c r="F89" s="230"/>
      <c r="G89" s="222">
        <f t="shared" si="7"/>
        <v>0</v>
      </c>
    </row>
    <row r="90" spans="1:7" s="64" customFormat="1" x14ac:dyDescent="0.3">
      <c r="A90" s="63"/>
      <c r="B90" s="76"/>
      <c r="C90" s="62" t="s">
        <v>105</v>
      </c>
      <c r="D90" s="50" t="s">
        <v>32</v>
      </c>
      <c r="E90" s="55" t="s">
        <v>33</v>
      </c>
      <c r="F90" s="97"/>
      <c r="G90" s="92">
        <f t="shared" si="7"/>
        <v>0</v>
      </c>
    </row>
    <row r="91" spans="1:7" s="64" customFormat="1" ht="16.2" customHeight="1" x14ac:dyDescent="0.3">
      <c r="A91" s="63"/>
      <c r="B91" s="76"/>
      <c r="C91" s="56" t="s">
        <v>106</v>
      </c>
      <c r="D91" s="50" t="s">
        <v>32</v>
      </c>
      <c r="E91" s="55" t="s">
        <v>33</v>
      </c>
      <c r="F91" s="97"/>
      <c r="G91" s="92">
        <f t="shared" si="7"/>
        <v>0</v>
      </c>
    </row>
    <row r="92" spans="1:7" s="64" customFormat="1" ht="16.2" customHeight="1" x14ac:dyDescent="0.3">
      <c r="A92" s="63"/>
      <c r="B92" s="76"/>
      <c r="C92" s="56" t="s">
        <v>107</v>
      </c>
      <c r="D92" s="50" t="s">
        <v>32</v>
      </c>
      <c r="E92" s="55" t="s">
        <v>33</v>
      </c>
      <c r="F92" s="97"/>
      <c r="G92" s="92">
        <f t="shared" si="7"/>
        <v>0</v>
      </c>
    </row>
    <row r="93" spans="1:7" s="64" customFormat="1" x14ac:dyDescent="0.3">
      <c r="A93" s="63"/>
      <c r="B93" s="76"/>
      <c r="C93" s="62" t="s">
        <v>108</v>
      </c>
      <c r="D93" s="50" t="s">
        <v>35</v>
      </c>
      <c r="E93" s="55" t="s">
        <v>109</v>
      </c>
      <c r="F93" s="97"/>
      <c r="G93" s="92">
        <f t="shared" si="7"/>
        <v>0</v>
      </c>
    </row>
    <row r="94" spans="1:7" s="64" customFormat="1" x14ac:dyDescent="0.3">
      <c r="A94" s="63"/>
      <c r="B94" s="122"/>
      <c r="C94" s="66" t="s">
        <v>110</v>
      </c>
      <c r="D94" s="73" t="s">
        <v>32</v>
      </c>
      <c r="E94" s="123" t="s">
        <v>33</v>
      </c>
      <c r="F94" s="95"/>
      <c r="G94" s="112">
        <f t="shared" si="7"/>
        <v>0</v>
      </c>
    </row>
    <row r="95" spans="1:7" s="64" customFormat="1" x14ac:dyDescent="0.3">
      <c r="A95" s="63"/>
      <c r="B95" s="124"/>
      <c r="C95" s="125" t="s">
        <v>111</v>
      </c>
      <c r="D95" s="65" t="s">
        <v>32</v>
      </c>
      <c r="E95" s="126" t="s">
        <v>33</v>
      </c>
      <c r="F95" s="132"/>
      <c r="G95" s="103">
        <f t="shared" si="7"/>
        <v>0</v>
      </c>
    </row>
    <row r="96" spans="1:7" x14ac:dyDescent="0.3">
      <c r="B96" s="76"/>
      <c r="C96" s="56" t="s">
        <v>175</v>
      </c>
      <c r="D96" s="50" t="s">
        <v>35</v>
      </c>
      <c r="E96" s="55" t="s">
        <v>33</v>
      </c>
      <c r="F96" s="92"/>
      <c r="G96" s="92">
        <f t="shared" si="7"/>
        <v>0</v>
      </c>
    </row>
    <row r="97" spans="1:7" s="72" customFormat="1" x14ac:dyDescent="0.3">
      <c r="A97" s="71"/>
      <c r="B97" s="80"/>
      <c r="C97" s="56" t="s">
        <v>112</v>
      </c>
      <c r="D97" s="50" t="s">
        <v>32</v>
      </c>
      <c r="E97" s="55" t="s">
        <v>33</v>
      </c>
      <c r="F97" s="99"/>
      <c r="G97" s="92">
        <f t="shared" si="7"/>
        <v>0</v>
      </c>
    </row>
    <row r="98" spans="1:7" s="72" customFormat="1" x14ac:dyDescent="0.3">
      <c r="A98" s="71"/>
      <c r="B98" s="80"/>
      <c r="C98" s="56" t="s">
        <v>176</v>
      </c>
      <c r="D98" s="50" t="s">
        <v>32</v>
      </c>
      <c r="E98" s="55" t="s">
        <v>33</v>
      </c>
      <c r="F98" s="99"/>
      <c r="G98" s="92">
        <f t="shared" si="7"/>
        <v>0</v>
      </c>
    </row>
    <row r="99" spans="1:7" x14ac:dyDescent="0.3">
      <c r="B99" s="76"/>
      <c r="C99" s="56" t="s">
        <v>113</v>
      </c>
      <c r="D99" s="50" t="s">
        <v>32</v>
      </c>
      <c r="E99" s="55" t="s">
        <v>33</v>
      </c>
      <c r="F99" s="92"/>
      <c r="G99" s="92">
        <f t="shared" si="7"/>
        <v>0</v>
      </c>
    </row>
    <row r="100" spans="1:7" s="223" customFormat="1" x14ac:dyDescent="0.3">
      <c r="A100" s="216"/>
      <c r="B100" s="226"/>
      <c r="C100" s="227" t="s">
        <v>185</v>
      </c>
      <c r="D100" s="228" t="s">
        <v>32</v>
      </c>
      <c r="E100" s="220" t="s">
        <v>33</v>
      </c>
      <c r="F100" s="222"/>
      <c r="G100" s="222">
        <f t="shared" si="7"/>
        <v>0</v>
      </c>
    </row>
    <row r="101" spans="1:7" x14ac:dyDescent="0.3">
      <c r="B101" s="76"/>
      <c r="C101" s="56" t="s">
        <v>66</v>
      </c>
      <c r="D101" s="50" t="s">
        <v>32</v>
      </c>
      <c r="E101" s="55" t="s">
        <v>33</v>
      </c>
      <c r="F101" s="92"/>
      <c r="G101" s="92">
        <f t="shared" si="7"/>
        <v>0</v>
      </c>
    </row>
    <row r="102" spans="1:7" ht="26.4" x14ac:dyDescent="0.3">
      <c r="B102" s="76"/>
      <c r="C102" s="56" t="s">
        <v>114</v>
      </c>
      <c r="D102" s="50" t="s">
        <v>32</v>
      </c>
      <c r="E102" s="55" t="s">
        <v>33</v>
      </c>
      <c r="F102" s="92"/>
      <c r="G102" s="92">
        <f t="shared" si="7"/>
        <v>0</v>
      </c>
    </row>
    <row r="103" spans="1:7" x14ac:dyDescent="0.3">
      <c r="B103" s="77"/>
      <c r="C103" s="56"/>
      <c r="D103" s="57"/>
      <c r="E103" s="57"/>
      <c r="F103" s="93"/>
      <c r="G103" s="93"/>
    </row>
    <row r="104" spans="1:7" x14ac:dyDescent="0.3">
      <c r="B104" s="196" t="s">
        <v>115</v>
      </c>
      <c r="C104" s="197"/>
      <c r="D104" s="197"/>
      <c r="E104" s="197"/>
      <c r="F104" s="198"/>
      <c r="G104" s="108">
        <f>SUM(G64:G103)</f>
        <v>0</v>
      </c>
    </row>
    <row r="105" spans="1:7" x14ac:dyDescent="0.3">
      <c r="B105" s="77"/>
      <c r="C105" s="56"/>
      <c r="D105" s="57"/>
      <c r="E105" s="57"/>
      <c r="F105" s="93"/>
      <c r="G105" s="93"/>
    </row>
    <row r="106" spans="1:7" x14ac:dyDescent="0.3">
      <c r="B106" s="74">
        <v>8</v>
      </c>
      <c r="C106" s="51" t="s">
        <v>137</v>
      </c>
      <c r="D106" s="50"/>
      <c r="E106" s="55"/>
      <c r="F106" s="92"/>
      <c r="G106" s="92"/>
    </row>
    <row r="107" spans="1:7" x14ac:dyDescent="0.3">
      <c r="B107" s="76"/>
      <c r="C107" s="56" t="s">
        <v>138</v>
      </c>
      <c r="D107" s="50" t="s">
        <v>32</v>
      </c>
      <c r="E107" s="55" t="s">
        <v>33</v>
      </c>
      <c r="F107" s="92"/>
      <c r="G107" s="92">
        <f t="shared" ref="G107" si="8">E107*F107</f>
        <v>0</v>
      </c>
    </row>
    <row r="108" spans="1:7" x14ac:dyDescent="0.3">
      <c r="B108" s="76"/>
      <c r="C108" s="56" t="s">
        <v>139</v>
      </c>
      <c r="D108" s="50" t="s">
        <v>32</v>
      </c>
      <c r="E108" s="55" t="s">
        <v>82</v>
      </c>
      <c r="F108" s="92"/>
      <c r="G108" s="92">
        <f t="shared" ref="G108" si="9">E108*F108</f>
        <v>0</v>
      </c>
    </row>
    <row r="109" spans="1:7" x14ac:dyDescent="0.3">
      <c r="B109" s="76"/>
      <c r="C109" s="56" t="s">
        <v>140</v>
      </c>
      <c r="D109" s="50" t="s">
        <v>32</v>
      </c>
      <c r="E109" s="55" t="s">
        <v>33</v>
      </c>
      <c r="F109" s="92"/>
      <c r="G109" s="92">
        <f t="shared" ref="G109:G113" si="10">E109*F109</f>
        <v>0</v>
      </c>
    </row>
    <row r="110" spans="1:7" x14ac:dyDescent="0.3">
      <c r="B110" s="76"/>
      <c r="C110" s="56" t="s">
        <v>141</v>
      </c>
      <c r="D110" s="50" t="s">
        <v>32</v>
      </c>
      <c r="E110" s="55" t="s">
        <v>33</v>
      </c>
      <c r="F110" s="92"/>
      <c r="G110" s="92">
        <f t="shared" si="10"/>
        <v>0</v>
      </c>
    </row>
    <row r="111" spans="1:7" x14ac:dyDescent="0.3">
      <c r="B111" s="76"/>
      <c r="C111" s="56" t="s">
        <v>142</v>
      </c>
      <c r="D111" s="50" t="s">
        <v>32</v>
      </c>
      <c r="E111" s="55" t="s">
        <v>33</v>
      </c>
      <c r="F111" s="92"/>
      <c r="G111" s="92">
        <f t="shared" si="10"/>
        <v>0</v>
      </c>
    </row>
    <row r="112" spans="1:7" x14ac:dyDescent="0.3">
      <c r="B112" s="76"/>
      <c r="C112" s="56" t="s">
        <v>143</v>
      </c>
      <c r="D112" s="50" t="s">
        <v>32</v>
      </c>
      <c r="E112" s="55" t="s">
        <v>33</v>
      </c>
      <c r="F112" s="92"/>
      <c r="G112" s="92">
        <f t="shared" si="10"/>
        <v>0</v>
      </c>
    </row>
    <row r="113" spans="1:7" x14ac:dyDescent="0.3">
      <c r="B113" s="76"/>
      <c r="C113" s="56" t="s">
        <v>66</v>
      </c>
      <c r="D113" s="50" t="s">
        <v>32</v>
      </c>
      <c r="E113" s="55" t="s">
        <v>33</v>
      </c>
      <c r="F113" s="92"/>
      <c r="G113" s="92">
        <f t="shared" si="10"/>
        <v>0</v>
      </c>
    </row>
    <row r="114" spans="1:7" x14ac:dyDescent="0.3">
      <c r="B114" s="77"/>
      <c r="C114" s="56"/>
      <c r="D114" s="57"/>
      <c r="E114" s="57"/>
      <c r="F114" s="93"/>
      <c r="G114" s="93"/>
    </row>
    <row r="115" spans="1:7" x14ac:dyDescent="0.3">
      <c r="B115" s="196" t="s">
        <v>144</v>
      </c>
      <c r="C115" s="197"/>
      <c r="D115" s="197"/>
      <c r="E115" s="197"/>
      <c r="F115" s="198"/>
      <c r="G115" s="108">
        <f>SUM(G105:G114)</f>
        <v>0</v>
      </c>
    </row>
    <row r="116" spans="1:7" x14ac:dyDescent="0.3">
      <c r="B116" s="199" t="s">
        <v>145</v>
      </c>
      <c r="C116" s="200"/>
      <c r="D116" s="200"/>
      <c r="E116" s="200"/>
      <c r="F116" s="201"/>
      <c r="G116" s="113">
        <f>+G115+G185+G146+G104+G63+G47+G29+G18</f>
        <v>0</v>
      </c>
    </row>
    <row r="117" spans="1:7" x14ac:dyDescent="0.3">
      <c r="B117" s="81"/>
      <c r="C117" s="202" t="s">
        <v>146</v>
      </c>
      <c r="D117" s="202"/>
      <c r="E117" s="202"/>
      <c r="F117" s="203"/>
      <c r="G117" s="108">
        <f>+G116*0.2</f>
        <v>0</v>
      </c>
    </row>
    <row r="118" spans="1:7" s="64" customFormat="1" x14ac:dyDescent="0.3">
      <c r="A118" s="63"/>
      <c r="B118" s="119"/>
      <c r="C118" s="200" t="s">
        <v>147</v>
      </c>
      <c r="D118" s="200"/>
      <c r="E118" s="200"/>
      <c r="F118" s="201"/>
      <c r="G118" s="113">
        <f>+G117+G116</f>
        <v>0</v>
      </c>
    </row>
    <row r="119" spans="1:7" s="64" customFormat="1" x14ac:dyDescent="0.3">
      <c r="A119" s="63"/>
      <c r="B119" s="133"/>
      <c r="C119" s="134"/>
      <c r="D119" s="134"/>
      <c r="E119" s="134"/>
      <c r="F119" s="134"/>
      <c r="G119" s="114"/>
    </row>
    <row r="120" spans="1:7" x14ac:dyDescent="0.3">
      <c r="B120" s="38" t="s">
        <v>25</v>
      </c>
      <c r="C120" s="39" t="s">
        <v>26</v>
      </c>
      <c r="D120" s="39" t="s">
        <v>27</v>
      </c>
      <c r="E120" s="39" t="s">
        <v>28</v>
      </c>
      <c r="F120" s="91" t="s">
        <v>29</v>
      </c>
      <c r="G120" s="111" t="s">
        <v>30</v>
      </c>
    </row>
    <row r="121" spans="1:7" x14ac:dyDescent="0.3">
      <c r="B121" s="74"/>
      <c r="C121" s="40"/>
      <c r="D121" s="50"/>
      <c r="E121" s="50"/>
      <c r="F121" s="92"/>
      <c r="G121" s="92"/>
    </row>
    <row r="122" spans="1:7" x14ac:dyDescent="0.3">
      <c r="B122" s="74" t="s">
        <v>178</v>
      </c>
      <c r="C122" s="51" t="s">
        <v>180</v>
      </c>
      <c r="D122" s="50"/>
      <c r="E122" s="50"/>
      <c r="F122" s="92"/>
      <c r="G122" s="92"/>
    </row>
    <row r="123" spans="1:7" x14ac:dyDescent="0.3">
      <c r="B123" s="74"/>
      <c r="C123" s="48" t="s">
        <v>31</v>
      </c>
      <c r="D123" s="50" t="s">
        <v>32</v>
      </c>
      <c r="E123" s="50" t="s">
        <v>33</v>
      </c>
      <c r="F123" s="92"/>
      <c r="G123" s="92">
        <f>E123*F123</f>
        <v>0</v>
      </c>
    </row>
    <row r="124" spans="1:7" x14ac:dyDescent="0.3">
      <c r="B124" s="75"/>
      <c r="C124" s="52" t="s">
        <v>34</v>
      </c>
      <c r="D124" s="53" t="s">
        <v>35</v>
      </c>
      <c r="E124" s="50" t="s">
        <v>33</v>
      </c>
      <c r="F124" s="92"/>
      <c r="G124" s="92">
        <f t="shared" ref="G124:G132" si="11">E124*F124</f>
        <v>0</v>
      </c>
    </row>
    <row r="125" spans="1:7" x14ac:dyDescent="0.3">
      <c r="B125" s="76"/>
      <c r="C125" s="54" t="s">
        <v>36</v>
      </c>
      <c r="D125" s="50" t="s">
        <v>35</v>
      </c>
      <c r="E125" s="55" t="s">
        <v>33</v>
      </c>
      <c r="F125" s="92"/>
      <c r="G125" s="92">
        <f t="shared" si="11"/>
        <v>0</v>
      </c>
    </row>
    <row r="126" spans="1:7" x14ac:dyDescent="0.3">
      <c r="B126" s="77"/>
      <c r="C126" s="56" t="s">
        <v>37</v>
      </c>
      <c r="D126" s="57" t="s">
        <v>32</v>
      </c>
      <c r="E126" s="55" t="s">
        <v>33</v>
      </c>
      <c r="F126" s="93"/>
      <c r="G126" s="92">
        <f t="shared" si="11"/>
        <v>0</v>
      </c>
    </row>
    <row r="127" spans="1:7" x14ac:dyDescent="0.3">
      <c r="B127" s="77"/>
      <c r="C127" s="56" t="s">
        <v>38</v>
      </c>
      <c r="D127" s="57" t="s">
        <v>32</v>
      </c>
      <c r="E127" s="55" t="s">
        <v>33</v>
      </c>
      <c r="F127" s="93"/>
      <c r="G127" s="92">
        <f t="shared" si="11"/>
        <v>0</v>
      </c>
    </row>
    <row r="128" spans="1:7" x14ac:dyDescent="0.3">
      <c r="B128" s="77"/>
      <c r="C128" s="56" t="s">
        <v>39</v>
      </c>
      <c r="D128" s="57" t="s">
        <v>32</v>
      </c>
      <c r="E128" s="55" t="s">
        <v>33</v>
      </c>
      <c r="F128" s="93"/>
      <c r="G128" s="92">
        <f t="shared" si="11"/>
        <v>0</v>
      </c>
    </row>
    <row r="129" spans="1:7" x14ac:dyDescent="0.3">
      <c r="B129" s="78"/>
      <c r="C129" s="56" t="s">
        <v>40</v>
      </c>
      <c r="D129" s="57" t="s">
        <v>32</v>
      </c>
      <c r="E129" s="55" t="s">
        <v>33</v>
      </c>
      <c r="F129" s="92"/>
      <c r="G129" s="92">
        <f t="shared" si="11"/>
        <v>0</v>
      </c>
    </row>
    <row r="130" spans="1:7" x14ac:dyDescent="0.3">
      <c r="B130" s="74"/>
      <c r="C130" s="48" t="s">
        <v>41</v>
      </c>
      <c r="D130" s="57" t="s">
        <v>32</v>
      </c>
      <c r="E130" s="55" t="s">
        <v>33</v>
      </c>
      <c r="F130" s="94"/>
      <c r="G130" s="92">
        <f t="shared" si="11"/>
        <v>0</v>
      </c>
    </row>
    <row r="131" spans="1:7" x14ac:dyDescent="0.3">
      <c r="B131" s="74"/>
      <c r="C131" s="48" t="s">
        <v>42</v>
      </c>
      <c r="D131" s="57" t="s">
        <v>32</v>
      </c>
      <c r="E131" s="55" t="s">
        <v>33</v>
      </c>
      <c r="F131" s="92"/>
      <c r="G131" s="92">
        <f t="shared" si="11"/>
        <v>0</v>
      </c>
    </row>
    <row r="132" spans="1:7" ht="18" customHeight="1" x14ac:dyDescent="0.3">
      <c r="B132" s="75"/>
      <c r="C132" s="58" t="s">
        <v>43</v>
      </c>
      <c r="D132" s="57" t="s">
        <v>32</v>
      </c>
      <c r="E132" s="55" t="s">
        <v>33</v>
      </c>
      <c r="F132" s="92"/>
      <c r="G132" s="92">
        <f t="shared" si="11"/>
        <v>0</v>
      </c>
    </row>
    <row r="133" spans="1:7" x14ac:dyDescent="0.3">
      <c r="B133" s="79"/>
      <c r="C133" s="59"/>
      <c r="D133" s="60"/>
      <c r="E133" s="60"/>
      <c r="F133" s="95"/>
      <c r="G133" s="112"/>
    </row>
    <row r="134" spans="1:7" x14ac:dyDescent="0.3">
      <c r="B134" s="196" t="s">
        <v>179</v>
      </c>
      <c r="C134" s="197"/>
      <c r="D134" s="197"/>
      <c r="E134" s="197"/>
      <c r="F134" s="198"/>
      <c r="G134" s="108">
        <f>SUM(G121:G133)</f>
        <v>0</v>
      </c>
    </row>
    <row r="135" spans="1:7" s="141" customFormat="1" x14ac:dyDescent="0.3">
      <c r="A135" s="135"/>
      <c r="B135" s="136"/>
      <c r="C135" s="137"/>
      <c r="D135" s="138"/>
      <c r="E135" s="139"/>
      <c r="F135" s="140"/>
      <c r="G135" s="140"/>
    </row>
    <row r="136" spans="1:7" s="141" customFormat="1" x14ac:dyDescent="0.3">
      <c r="A136" s="135"/>
      <c r="B136" s="142">
        <v>6</v>
      </c>
      <c r="C136" s="143" t="s">
        <v>116</v>
      </c>
      <c r="D136" s="138"/>
      <c r="E136" s="138"/>
      <c r="F136" s="144"/>
      <c r="G136" s="140"/>
    </row>
    <row r="137" spans="1:7" s="141" customFormat="1" x14ac:dyDescent="0.3">
      <c r="A137" s="135"/>
      <c r="B137" s="136"/>
      <c r="C137" s="137" t="s">
        <v>183</v>
      </c>
      <c r="D137" s="138" t="s">
        <v>72</v>
      </c>
      <c r="E137" s="139" t="s">
        <v>33</v>
      </c>
      <c r="F137" s="140"/>
      <c r="G137" s="140">
        <f t="shared" ref="G137:G144" si="12">E137*F137</f>
        <v>0</v>
      </c>
    </row>
    <row r="138" spans="1:7" s="141" customFormat="1" x14ac:dyDescent="0.3">
      <c r="A138" s="135"/>
      <c r="B138" s="136"/>
      <c r="C138" s="137" t="s">
        <v>117</v>
      </c>
      <c r="D138" s="138" t="s">
        <v>32</v>
      </c>
      <c r="E138" s="139" t="s">
        <v>33</v>
      </c>
      <c r="F138" s="140"/>
      <c r="G138" s="140">
        <f t="shared" si="12"/>
        <v>0</v>
      </c>
    </row>
    <row r="139" spans="1:7" s="141" customFormat="1" x14ac:dyDescent="0.3">
      <c r="A139" s="135"/>
      <c r="B139" s="136"/>
      <c r="C139" s="137" t="s">
        <v>118</v>
      </c>
      <c r="D139" s="138" t="s">
        <v>32</v>
      </c>
      <c r="E139" s="139" t="s">
        <v>33</v>
      </c>
      <c r="F139" s="140"/>
      <c r="G139" s="140">
        <f t="shared" si="12"/>
        <v>0</v>
      </c>
    </row>
    <row r="140" spans="1:7" s="141" customFormat="1" x14ac:dyDescent="0.3">
      <c r="A140" s="135"/>
      <c r="B140" s="136"/>
      <c r="C140" s="137" t="s">
        <v>77</v>
      </c>
      <c r="D140" s="138" t="s">
        <v>61</v>
      </c>
      <c r="E140" s="139"/>
      <c r="F140" s="140"/>
      <c r="G140" s="140">
        <f t="shared" si="12"/>
        <v>0</v>
      </c>
    </row>
    <row r="141" spans="1:7" s="141" customFormat="1" x14ac:dyDescent="0.3">
      <c r="A141" s="135"/>
      <c r="B141" s="136"/>
      <c r="C141" s="145" t="s">
        <v>64</v>
      </c>
      <c r="D141" s="138" t="s">
        <v>61</v>
      </c>
      <c r="E141" s="139"/>
      <c r="F141" s="140"/>
      <c r="G141" s="140">
        <f t="shared" si="12"/>
        <v>0</v>
      </c>
    </row>
    <row r="142" spans="1:7" s="141" customFormat="1" x14ac:dyDescent="0.3">
      <c r="A142" s="135"/>
      <c r="B142" s="136"/>
      <c r="C142" s="137" t="s">
        <v>78</v>
      </c>
      <c r="D142" s="138" t="s">
        <v>32</v>
      </c>
      <c r="E142" s="139" t="s">
        <v>33</v>
      </c>
      <c r="F142" s="140"/>
      <c r="G142" s="140">
        <f t="shared" si="12"/>
        <v>0</v>
      </c>
    </row>
    <row r="143" spans="1:7" s="141" customFormat="1" x14ac:dyDescent="0.3">
      <c r="A143" s="135"/>
      <c r="B143" s="136"/>
      <c r="C143" s="137" t="s">
        <v>66</v>
      </c>
      <c r="D143" s="138" t="s">
        <v>32</v>
      </c>
      <c r="E143" s="139" t="s">
        <v>33</v>
      </c>
      <c r="F143" s="140"/>
      <c r="G143" s="140">
        <f t="shared" si="12"/>
        <v>0</v>
      </c>
    </row>
    <row r="144" spans="1:7" s="141" customFormat="1" x14ac:dyDescent="0.3">
      <c r="A144" s="135"/>
      <c r="B144" s="136"/>
      <c r="C144" s="137" t="s">
        <v>119</v>
      </c>
      <c r="D144" s="138" t="s">
        <v>32</v>
      </c>
      <c r="E144" s="139" t="s">
        <v>33</v>
      </c>
      <c r="F144" s="140"/>
      <c r="G144" s="140">
        <f t="shared" si="12"/>
        <v>0</v>
      </c>
    </row>
    <row r="145" spans="1:7" s="141" customFormat="1" x14ac:dyDescent="0.3">
      <c r="A145" s="135"/>
      <c r="B145" s="146"/>
      <c r="C145" s="137"/>
      <c r="D145" s="147"/>
      <c r="E145" s="147"/>
      <c r="F145" s="148"/>
      <c r="G145" s="148"/>
    </row>
    <row r="146" spans="1:7" s="141" customFormat="1" x14ac:dyDescent="0.3">
      <c r="A146" s="135"/>
      <c r="B146" s="213" t="s">
        <v>120</v>
      </c>
      <c r="C146" s="214"/>
      <c r="D146" s="214"/>
      <c r="E146" s="214"/>
      <c r="F146" s="215"/>
      <c r="G146" s="149">
        <f>SUM(G135:G145)</f>
        <v>0</v>
      </c>
    </row>
    <row r="147" spans="1:7" s="141" customFormat="1" x14ac:dyDescent="0.3">
      <c r="A147" s="135"/>
      <c r="B147" s="150"/>
      <c r="C147" s="151"/>
      <c r="D147" s="152"/>
      <c r="E147" s="153"/>
      <c r="F147" s="154"/>
      <c r="G147" s="154"/>
    </row>
    <row r="148" spans="1:7" s="141" customFormat="1" x14ac:dyDescent="0.3">
      <c r="A148" s="135"/>
      <c r="B148" s="142">
        <v>7</v>
      </c>
      <c r="C148" s="143" t="s">
        <v>121</v>
      </c>
      <c r="D148" s="138"/>
      <c r="E148" s="138"/>
      <c r="F148" s="144"/>
      <c r="G148" s="140"/>
    </row>
    <row r="149" spans="1:7" s="141" customFormat="1" x14ac:dyDescent="0.3">
      <c r="A149" s="135"/>
      <c r="B149" s="136"/>
      <c r="C149" s="145" t="s">
        <v>122</v>
      </c>
      <c r="D149" s="138" t="s">
        <v>35</v>
      </c>
      <c r="E149" s="139" t="s">
        <v>33</v>
      </c>
      <c r="F149" s="155"/>
      <c r="G149" s="140">
        <f t="shared" ref="G149:G183" si="13">E149*F149</f>
        <v>0</v>
      </c>
    </row>
    <row r="150" spans="1:7" s="141" customFormat="1" x14ac:dyDescent="0.3">
      <c r="A150" s="135"/>
      <c r="B150" s="136"/>
      <c r="C150" s="145" t="s">
        <v>123</v>
      </c>
      <c r="D150" s="138" t="s">
        <v>35</v>
      </c>
      <c r="E150" s="139" t="s">
        <v>14</v>
      </c>
      <c r="F150" s="155"/>
      <c r="G150" s="140">
        <f t="shared" si="13"/>
        <v>0</v>
      </c>
    </row>
    <row r="151" spans="1:7" s="141" customFormat="1" x14ac:dyDescent="0.3">
      <c r="A151" s="135"/>
      <c r="B151" s="136"/>
      <c r="C151" s="145" t="s">
        <v>83</v>
      </c>
      <c r="D151" s="138" t="s">
        <v>32</v>
      </c>
      <c r="E151" s="139" t="s">
        <v>33</v>
      </c>
      <c r="F151" s="155"/>
      <c r="G151" s="140">
        <f t="shared" si="13"/>
        <v>0</v>
      </c>
    </row>
    <row r="152" spans="1:7" s="141" customFormat="1" x14ac:dyDescent="0.3">
      <c r="A152" s="135"/>
      <c r="B152" s="136"/>
      <c r="C152" s="145" t="s">
        <v>84</v>
      </c>
      <c r="D152" s="138" t="s">
        <v>32</v>
      </c>
      <c r="E152" s="139" t="s">
        <v>33</v>
      </c>
      <c r="F152" s="155"/>
      <c r="G152" s="140">
        <f t="shared" si="13"/>
        <v>0</v>
      </c>
    </row>
    <row r="153" spans="1:7" s="141" customFormat="1" x14ac:dyDescent="0.3">
      <c r="A153" s="135"/>
      <c r="B153" s="136"/>
      <c r="C153" s="145" t="s">
        <v>85</v>
      </c>
      <c r="D153" s="138" t="s">
        <v>32</v>
      </c>
      <c r="E153" s="139" t="s">
        <v>33</v>
      </c>
      <c r="F153" s="155"/>
      <c r="G153" s="140">
        <f t="shared" si="13"/>
        <v>0</v>
      </c>
    </row>
    <row r="154" spans="1:7" s="141" customFormat="1" x14ac:dyDescent="0.3">
      <c r="A154" s="135"/>
      <c r="B154" s="136"/>
      <c r="C154" s="145" t="s">
        <v>90</v>
      </c>
      <c r="D154" s="138" t="s">
        <v>181</v>
      </c>
      <c r="E154" s="139"/>
      <c r="F154" s="155"/>
      <c r="G154" s="140">
        <f t="shared" si="13"/>
        <v>0</v>
      </c>
    </row>
    <row r="155" spans="1:7" s="141" customFormat="1" x14ac:dyDescent="0.3">
      <c r="A155" s="135"/>
      <c r="B155" s="136"/>
      <c r="C155" s="145" t="s">
        <v>91</v>
      </c>
      <c r="D155" s="138" t="s">
        <v>61</v>
      </c>
      <c r="E155" s="139"/>
      <c r="F155" s="155"/>
      <c r="G155" s="140">
        <f t="shared" si="13"/>
        <v>0</v>
      </c>
    </row>
    <row r="156" spans="1:7" s="141" customFormat="1" x14ac:dyDescent="0.3">
      <c r="A156" s="135"/>
      <c r="B156" s="136"/>
      <c r="C156" s="137" t="s">
        <v>124</v>
      </c>
      <c r="D156" s="138" t="s">
        <v>32</v>
      </c>
      <c r="E156" s="139" t="s">
        <v>33</v>
      </c>
      <c r="F156" s="155"/>
      <c r="G156" s="140">
        <f t="shared" si="13"/>
        <v>0</v>
      </c>
    </row>
    <row r="157" spans="1:7" s="141" customFormat="1" x14ac:dyDescent="0.3">
      <c r="A157" s="135"/>
      <c r="B157" s="136"/>
      <c r="C157" s="137" t="s">
        <v>125</v>
      </c>
      <c r="D157" s="138" t="s">
        <v>32</v>
      </c>
      <c r="E157" s="139" t="s">
        <v>33</v>
      </c>
      <c r="F157" s="155"/>
      <c r="G157" s="140">
        <f t="shared" si="13"/>
        <v>0</v>
      </c>
    </row>
    <row r="158" spans="1:7" s="141" customFormat="1" x14ac:dyDescent="0.3">
      <c r="A158" s="135"/>
      <c r="B158" s="136"/>
      <c r="C158" s="137" t="s">
        <v>126</v>
      </c>
      <c r="D158" s="138" t="s">
        <v>61</v>
      </c>
      <c r="E158" s="139"/>
      <c r="F158" s="155"/>
      <c r="G158" s="140">
        <f t="shared" si="13"/>
        <v>0</v>
      </c>
    </row>
    <row r="159" spans="1:7" s="141" customFormat="1" x14ac:dyDescent="0.3">
      <c r="A159" s="135"/>
      <c r="B159" s="136"/>
      <c r="C159" s="137" t="s">
        <v>127</v>
      </c>
      <c r="D159" s="138" t="s">
        <v>61</v>
      </c>
      <c r="E159" s="139"/>
      <c r="F159" s="155"/>
      <c r="G159" s="140">
        <f t="shared" si="13"/>
        <v>0</v>
      </c>
    </row>
    <row r="160" spans="1:7" s="141" customFormat="1" x14ac:dyDescent="0.3">
      <c r="A160" s="135"/>
      <c r="B160" s="136"/>
      <c r="C160" s="137" t="s">
        <v>128</v>
      </c>
      <c r="D160" s="138" t="s">
        <v>61</v>
      </c>
      <c r="E160" s="139"/>
      <c r="F160" s="155"/>
      <c r="G160" s="140">
        <f t="shared" si="13"/>
        <v>0</v>
      </c>
    </row>
    <row r="161" spans="1:7" s="141" customFormat="1" x14ac:dyDescent="0.3">
      <c r="A161" s="135"/>
      <c r="B161" s="136"/>
      <c r="C161" s="137" t="s">
        <v>129</v>
      </c>
      <c r="D161" s="138" t="s">
        <v>61</v>
      </c>
      <c r="E161" s="139"/>
      <c r="F161" s="155"/>
      <c r="G161" s="140">
        <f t="shared" si="13"/>
        <v>0</v>
      </c>
    </row>
    <row r="162" spans="1:7" s="141" customFormat="1" x14ac:dyDescent="0.3">
      <c r="A162" s="135"/>
      <c r="B162" s="136"/>
      <c r="C162" s="137" t="s">
        <v>130</v>
      </c>
      <c r="D162" s="138" t="s">
        <v>61</v>
      </c>
      <c r="E162" s="139"/>
      <c r="F162" s="155"/>
      <c r="G162" s="140">
        <f t="shared" si="13"/>
        <v>0</v>
      </c>
    </row>
    <row r="163" spans="1:7" s="141" customFormat="1" x14ac:dyDescent="0.3">
      <c r="A163" s="135"/>
      <c r="B163" s="136"/>
      <c r="C163" s="137" t="s">
        <v>131</v>
      </c>
      <c r="D163" s="138" t="s">
        <v>61</v>
      </c>
      <c r="E163" s="139"/>
      <c r="F163" s="155"/>
      <c r="G163" s="140">
        <f t="shared" si="13"/>
        <v>0</v>
      </c>
    </row>
    <row r="164" spans="1:7" s="141" customFormat="1" x14ac:dyDescent="0.3">
      <c r="A164" s="135"/>
      <c r="B164" s="136"/>
      <c r="C164" s="137" t="s">
        <v>62</v>
      </c>
      <c r="D164" s="138" t="s">
        <v>61</v>
      </c>
      <c r="E164" s="139"/>
      <c r="F164" s="140"/>
      <c r="G164" s="140">
        <f t="shared" si="13"/>
        <v>0</v>
      </c>
    </row>
    <row r="165" spans="1:7" s="141" customFormat="1" x14ac:dyDescent="0.3">
      <c r="A165" s="135"/>
      <c r="B165" s="136"/>
      <c r="C165" s="137" t="s">
        <v>99</v>
      </c>
      <c r="D165" s="138" t="s">
        <v>61</v>
      </c>
      <c r="E165" s="139"/>
      <c r="F165" s="140"/>
      <c r="G165" s="140">
        <f t="shared" si="13"/>
        <v>0</v>
      </c>
    </row>
    <row r="166" spans="1:7" s="141" customFormat="1" x14ac:dyDescent="0.3">
      <c r="A166" s="135"/>
      <c r="B166" s="136"/>
      <c r="C166" s="145" t="s">
        <v>100</v>
      </c>
      <c r="D166" s="138" t="s">
        <v>181</v>
      </c>
      <c r="E166" s="139"/>
      <c r="F166" s="155"/>
      <c r="G166" s="140">
        <f t="shared" si="13"/>
        <v>0</v>
      </c>
    </row>
    <row r="167" spans="1:7" s="141" customFormat="1" x14ac:dyDescent="0.3">
      <c r="A167" s="135"/>
      <c r="B167" s="136"/>
      <c r="C167" s="145" t="s">
        <v>132</v>
      </c>
      <c r="D167" s="138" t="s">
        <v>32</v>
      </c>
      <c r="E167" s="139"/>
      <c r="F167" s="155"/>
      <c r="G167" s="140">
        <f t="shared" si="13"/>
        <v>0</v>
      </c>
    </row>
    <row r="168" spans="1:7" s="141" customFormat="1" x14ac:dyDescent="0.3">
      <c r="A168" s="135"/>
      <c r="B168" s="136"/>
      <c r="C168" s="145" t="s">
        <v>101</v>
      </c>
      <c r="D168" s="138" t="s">
        <v>32</v>
      </c>
      <c r="E168" s="139" t="s">
        <v>33</v>
      </c>
      <c r="F168" s="155"/>
      <c r="G168" s="140">
        <f t="shared" si="13"/>
        <v>0</v>
      </c>
    </row>
    <row r="169" spans="1:7" s="141" customFormat="1" x14ac:dyDescent="0.3">
      <c r="A169" s="135"/>
      <c r="B169" s="136"/>
      <c r="C169" s="145" t="s">
        <v>102</v>
      </c>
      <c r="D169" s="138" t="s">
        <v>32</v>
      </c>
      <c r="E169" s="139" t="s">
        <v>33</v>
      </c>
      <c r="F169" s="155"/>
      <c r="G169" s="140">
        <f t="shared" si="13"/>
        <v>0</v>
      </c>
    </row>
    <row r="170" spans="1:7" s="141" customFormat="1" x14ac:dyDescent="0.3">
      <c r="A170" s="135"/>
      <c r="B170" s="156"/>
      <c r="C170" s="157" t="s">
        <v>103</v>
      </c>
      <c r="D170" s="158" t="s">
        <v>32</v>
      </c>
      <c r="E170" s="159" t="s">
        <v>33</v>
      </c>
      <c r="F170" s="160"/>
      <c r="G170" s="161">
        <f t="shared" si="13"/>
        <v>0</v>
      </c>
    </row>
    <row r="171" spans="1:7" s="141" customFormat="1" x14ac:dyDescent="0.3">
      <c r="A171" s="135"/>
      <c r="B171" s="150"/>
      <c r="C171" s="151" t="s">
        <v>104</v>
      </c>
      <c r="D171" s="152" t="s">
        <v>32</v>
      </c>
      <c r="E171" s="153" t="s">
        <v>33</v>
      </c>
      <c r="F171" s="162"/>
      <c r="G171" s="154">
        <f t="shared" si="13"/>
        <v>0</v>
      </c>
    </row>
    <row r="172" spans="1:7" s="141" customFormat="1" x14ac:dyDescent="0.3">
      <c r="A172" s="135"/>
      <c r="B172" s="136"/>
      <c r="C172" s="163" t="s">
        <v>105</v>
      </c>
      <c r="D172" s="138" t="s">
        <v>32</v>
      </c>
      <c r="E172" s="139" t="s">
        <v>33</v>
      </c>
      <c r="F172" s="155"/>
      <c r="G172" s="140">
        <f t="shared" si="13"/>
        <v>0</v>
      </c>
    </row>
    <row r="173" spans="1:7" s="141" customFormat="1" x14ac:dyDescent="0.3">
      <c r="A173" s="135"/>
      <c r="B173" s="136"/>
      <c r="C173" s="164" t="s">
        <v>133</v>
      </c>
      <c r="D173" s="138" t="s">
        <v>32</v>
      </c>
      <c r="E173" s="139" t="s">
        <v>33</v>
      </c>
      <c r="F173" s="155"/>
      <c r="G173" s="140">
        <f t="shared" si="13"/>
        <v>0</v>
      </c>
    </row>
    <row r="174" spans="1:7" s="141" customFormat="1" x14ac:dyDescent="0.3">
      <c r="A174" s="135"/>
      <c r="B174" s="136"/>
      <c r="C174" s="164" t="s">
        <v>107</v>
      </c>
      <c r="D174" s="138" t="s">
        <v>32</v>
      </c>
      <c r="E174" s="139" t="s">
        <v>33</v>
      </c>
      <c r="F174" s="155"/>
      <c r="G174" s="140">
        <f t="shared" si="13"/>
        <v>0</v>
      </c>
    </row>
    <row r="175" spans="1:7" s="141" customFormat="1" x14ac:dyDescent="0.3">
      <c r="A175" s="135"/>
      <c r="B175" s="136"/>
      <c r="C175" s="137" t="s">
        <v>110</v>
      </c>
      <c r="D175" s="138" t="s">
        <v>32</v>
      </c>
      <c r="E175" s="139" t="s">
        <v>33</v>
      </c>
      <c r="F175" s="155"/>
      <c r="G175" s="140">
        <f t="shared" si="13"/>
        <v>0</v>
      </c>
    </row>
    <row r="176" spans="1:7" s="141" customFormat="1" x14ac:dyDescent="0.3">
      <c r="A176" s="135"/>
      <c r="B176" s="136"/>
      <c r="C176" s="137" t="s">
        <v>111</v>
      </c>
      <c r="D176" s="138" t="s">
        <v>32</v>
      </c>
      <c r="E176" s="139" t="s">
        <v>33</v>
      </c>
      <c r="F176" s="155"/>
      <c r="G176" s="140">
        <f t="shared" si="13"/>
        <v>0</v>
      </c>
    </row>
    <row r="177" spans="1:7" s="141" customFormat="1" x14ac:dyDescent="0.3">
      <c r="A177" s="135"/>
      <c r="B177" s="136"/>
      <c r="C177" s="137" t="s">
        <v>175</v>
      </c>
      <c r="D177" s="138" t="s">
        <v>35</v>
      </c>
      <c r="E177" s="139" t="s">
        <v>33</v>
      </c>
      <c r="F177" s="155"/>
      <c r="G177" s="140">
        <f t="shared" si="13"/>
        <v>0</v>
      </c>
    </row>
    <row r="178" spans="1:7" s="141" customFormat="1" x14ac:dyDescent="0.3">
      <c r="A178" s="135"/>
      <c r="B178" s="136"/>
      <c r="C178" s="137" t="s">
        <v>134</v>
      </c>
      <c r="D178" s="138" t="s">
        <v>32</v>
      </c>
      <c r="E178" s="139" t="s">
        <v>33</v>
      </c>
      <c r="F178" s="155"/>
      <c r="G178" s="140">
        <f t="shared" si="13"/>
        <v>0</v>
      </c>
    </row>
    <row r="179" spans="1:7" s="141" customFormat="1" x14ac:dyDescent="0.3">
      <c r="A179" s="135"/>
      <c r="B179" s="136"/>
      <c r="C179" s="137" t="s">
        <v>176</v>
      </c>
      <c r="D179" s="138" t="s">
        <v>32</v>
      </c>
      <c r="E179" s="139" t="s">
        <v>33</v>
      </c>
      <c r="F179" s="155"/>
      <c r="G179" s="140">
        <f t="shared" si="13"/>
        <v>0</v>
      </c>
    </row>
    <row r="180" spans="1:7" s="141" customFormat="1" x14ac:dyDescent="0.3">
      <c r="A180" s="135"/>
      <c r="B180" s="136"/>
      <c r="C180" s="137" t="s">
        <v>113</v>
      </c>
      <c r="D180" s="138" t="s">
        <v>32</v>
      </c>
      <c r="E180" s="139" t="s">
        <v>33</v>
      </c>
      <c r="F180" s="140"/>
      <c r="G180" s="140">
        <f t="shared" si="13"/>
        <v>0</v>
      </c>
    </row>
    <row r="181" spans="1:7" s="141" customFormat="1" x14ac:dyDescent="0.3">
      <c r="A181" s="135"/>
      <c r="B181" s="136"/>
      <c r="C181" s="137" t="s">
        <v>66</v>
      </c>
      <c r="D181" s="138" t="s">
        <v>32</v>
      </c>
      <c r="E181" s="139" t="s">
        <v>33</v>
      </c>
      <c r="F181" s="140"/>
      <c r="G181" s="140">
        <f t="shared" si="13"/>
        <v>0</v>
      </c>
    </row>
    <row r="182" spans="1:7" s="223" customFormat="1" x14ac:dyDescent="0.3">
      <c r="A182" s="216"/>
      <c r="B182" s="226"/>
      <c r="C182" s="227" t="s">
        <v>185</v>
      </c>
      <c r="D182" s="228" t="s">
        <v>32</v>
      </c>
      <c r="E182" s="220" t="s">
        <v>33</v>
      </c>
      <c r="F182" s="222"/>
      <c r="G182" s="222">
        <f t="shared" si="13"/>
        <v>0</v>
      </c>
    </row>
    <row r="183" spans="1:7" s="141" customFormat="1" ht="26.4" x14ac:dyDescent="0.3">
      <c r="A183" s="135"/>
      <c r="B183" s="136"/>
      <c r="C183" s="137" t="s">
        <v>135</v>
      </c>
      <c r="D183" s="138" t="s">
        <v>32</v>
      </c>
      <c r="E183" s="139" t="s">
        <v>33</v>
      </c>
      <c r="F183" s="140"/>
      <c r="G183" s="140">
        <f t="shared" si="13"/>
        <v>0</v>
      </c>
    </row>
    <row r="184" spans="1:7" s="141" customFormat="1" x14ac:dyDescent="0.3">
      <c r="A184" s="135"/>
      <c r="B184" s="136"/>
      <c r="C184" s="137"/>
      <c r="D184" s="138"/>
      <c r="E184" s="139"/>
      <c r="F184" s="140"/>
      <c r="G184" s="140"/>
    </row>
    <row r="185" spans="1:7" s="141" customFormat="1" x14ac:dyDescent="0.3">
      <c r="A185" s="135"/>
      <c r="B185" s="213" t="s">
        <v>136</v>
      </c>
      <c r="C185" s="214"/>
      <c r="D185" s="214"/>
      <c r="E185" s="214"/>
      <c r="F185" s="215"/>
      <c r="G185" s="149">
        <f>SUM(G147:G184)</f>
        <v>0</v>
      </c>
    </row>
    <row r="186" spans="1:7" s="141" customFormat="1" x14ac:dyDescent="0.3">
      <c r="A186" s="135"/>
      <c r="B186" s="204" t="s">
        <v>145</v>
      </c>
      <c r="C186" s="205"/>
      <c r="D186" s="205"/>
      <c r="E186" s="205"/>
      <c r="F186" s="206"/>
      <c r="G186" s="165">
        <f>G134+G146+G185</f>
        <v>0</v>
      </c>
    </row>
    <row r="187" spans="1:7" s="141" customFormat="1" x14ac:dyDescent="0.3">
      <c r="A187" s="135"/>
      <c r="B187" s="166"/>
      <c r="C187" s="207" t="s">
        <v>146</v>
      </c>
      <c r="D187" s="207"/>
      <c r="E187" s="207"/>
      <c r="F187" s="208"/>
      <c r="G187" s="149">
        <f>+G186*0.2</f>
        <v>0</v>
      </c>
    </row>
    <row r="188" spans="1:7" s="141" customFormat="1" x14ac:dyDescent="0.3">
      <c r="A188" s="135"/>
      <c r="B188" s="167"/>
      <c r="C188" s="205" t="s">
        <v>147</v>
      </c>
      <c r="D188" s="205"/>
      <c r="E188" s="205"/>
      <c r="F188" s="206"/>
      <c r="G188" s="165">
        <f>+G187+G186</f>
        <v>0</v>
      </c>
    </row>
    <row r="189" spans="1:7" x14ac:dyDescent="0.3">
      <c r="B189" s="106"/>
      <c r="C189" s="107"/>
      <c r="D189" s="107"/>
      <c r="E189" s="107"/>
      <c r="F189" s="117"/>
      <c r="G189" s="114"/>
    </row>
    <row r="190" spans="1:7" x14ac:dyDescent="0.3">
      <c r="B190" s="38" t="s">
        <v>25</v>
      </c>
      <c r="C190" s="39" t="s">
        <v>26</v>
      </c>
      <c r="D190" s="39" t="s">
        <v>27</v>
      </c>
      <c r="E190" s="39" t="s">
        <v>28</v>
      </c>
      <c r="F190" s="91" t="s">
        <v>29</v>
      </c>
      <c r="G190" s="111" t="s">
        <v>30</v>
      </c>
    </row>
    <row r="191" spans="1:7" x14ac:dyDescent="0.3">
      <c r="B191" s="82">
        <v>9</v>
      </c>
      <c r="C191" s="85" t="s">
        <v>148</v>
      </c>
      <c r="D191" s="65" t="s">
        <v>32</v>
      </c>
      <c r="E191" s="65" t="s">
        <v>33</v>
      </c>
      <c r="F191" s="100"/>
      <c r="G191" s="103">
        <f t="shared" ref="G191:G193" si="14">E191*F191</f>
        <v>0</v>
      </c>
    </row>
    <row r="192" spans="1:7" x14ac:dyDescent="0.3">
      <c r="B192" s="74">
        <v>10</v>
      </c>
      <c r="C192" s="86" t="s">
        <v>149</v>
      </c>
      <c r="D192" s="50" t="s">
        <v>32</v>
      </c>
      <c r="E192" s="50" t="s">
        <v>33</v>
      </c>
      <c r="F192" s="101"/>
      <c r="G192" s="92">
        <f t="shared" si="14"/>
        <v>0</v>
      </c>
    </row>
    <row r="193" spans="2:7" x14ac:dyDescent="0.3">
      <c r="B193" s="79">
        <v>11</v>
      </c>
      <c r="C193" s="87" t="s">
        <v>150</v>
      </c>
      <c r="D193" s="73" t="s">
        <v>32</v>
      </c>
      <c r="E193" s="73" t="s">
        <v>33</v>
      </c>
      <c r="F193" s="102"/>
      <c r="G193" s="112">
        <f t="shared" si="14"/>
        <v>0</v>
      </c>
    </row>
    <row r="195" spans="2:7" x14ac:dyDescent="0.3">
      <c r="B195" s="38" t="s">
        <v>25</v>
      </c>
      <c r="C195" s="39" t="s">
        <v>26</v>
      </c>
      <c r="D195" s="39" t="s">
        <v>27</v>
      </c>
      <c r="E195" s="39" t="s">
        <v>28</v>
      </c>
      <c r="F195" s="91" t="s">
        <v>29</v>
      </c>
      <c r="G195" s="111" t="s">
        <v>30</v>
      </c>
    </row>
    <row r="196" spans="2:7" x14ac:dyDescent="0.3">
      <c r="B196" s="82"/>
      <c r="C196" s="61"/>
      <c r="D196" s="65"/>
      <c r="E196" s="65"/>
      <c r="F196" s="103"/>
      <c r="G196" s="103"/>
    </row>
    <row r="197" spans="2:7" x14ac:dyDescent="0.3">
      <c r="B197" s="74">
        <v>12</v>
      </c>
      <c r="C197" s="51" t="s">
        <v>151</v>
      </c>
      <c r="D197" s="50"/>
      <c r="E197" s="50"/>
      <c r="F197" s="92"/>
      <c r="G197" s="92"/>
    </row>
    <row r="198" spans="2:7" x14ac:dyDescent="0.3">
      <c r="B198" s="76"/>
      <c r="C198" s="56" t="s">
        <v>152</v>
      </c>
      <c r="D198" s="50" t="s">
        <v>35</v>
      </c>
      <c r="E198" s="55" t="s">
        <v>14</v>
      </c>
      <c r="F198" s="92"/>
      <c r="G198" s="92">
        <f>E198*F198</f>
        <v>0</v>
      </c>
    </row>
    <row r="199" spans="2:7" x14ac:dyDescent="0.3">
      <c r="B199" s="77"/>
      <c r="C199" s="56" t="s">
        <v>153</v>
      </c>
      <c r="D199" s="50" t="s">
        <v>35</v>
      </c>
      <c r="E199" s="55" t="s">
        <v>14</v>
      </c>
      <c r="F199" s="93"/>
      <c r="G199" s="92">
        <f t="shared" ref="G199:G200" si="15">E199*F199</f>
        <v>0</v>
      </c>
    </row>
    <row r="200" spans="2:7" x14ac:dyDescent="0.3">
      <c r="B200" s="77"/>
      <c r="C200" s="56" t="s">
        <v>154</v>
      </c>
      <c r="D200" s="50" t="s">
        <v>61</v>
      </c>
      <c r="E200" s="55"/>
      <c r="F200" s="97"/>
      <c r="G200" s="92">
        <f t="shared" si="15"/>
        <v>0</v>
      </c>
    </row>
    <row r="201" spans="2:7" x14ac:dyDescent="0.3">
      <c r="B201" s="77"/>
      <c r="C201" s="56" t="s">
        <v>155</v>
      </c>
      <c r="D201" s="50" t="s">
        <v>61</v>
      </c>
      <c r="E201" s="55"/>
      <c r="F201" s="97"/>
      <c r="G201" s="92">
        <f t="shared" ref="G201:G207" si="16">E201*F201</f>
        <v>0</v>
      </c>
    </row>
    <row r="202" spans="2:7" x14ac:dyDescent="0.3">
      <c r="B202" s="76"/>
      <c r="C202" s="56" t="s">
        <v>156</v>
      </c>
      <c r="D202" s="50" t="s">
        <v>61</v>
      </c>
      <c r="E202" s="55"/>
      <c r="F202" s="92"/>
      <c r="G202" s="92">
        <f t="shared" si="16"/>
        <v>0</v>
      </c>
    </row>
    <row r="203" spans="2:7" x14ac:dyDescent="0.3">
      <c r="B203" s="76"/>
      <c r="C203" s="62" t="s">
        <v>64</v>
      </c>
      <c r="D203" s="50" t="s">
        <v>61</v>
      </c>
      <c r="E203" s="55"/>
      <c r="F203" s="92"/>
      <c r="G203" s="92">
        <f t="shared" si="16"/>
        <v>0</v>
      </c>
    </row>
    <row r="204" spans="2:7" x14ac:dyDescent="0.3">
      <c r="B204" s="76"/>
      <c r="C204" s="56" t="s">
        <v>157</v>
      </c>
      <c r="D204" s="50" t="s">
        <v>32</v>
      </c>
      <c r="E204" s="55" t="s">
        <v>14</v>
      </c>
      <c r="F204" s="92"/>
      <c r="G204" s="92">
        <f t="shared" si="16"/>
        <v>0</v>
      </c>
    </row>
    <row r="205" spans="2:7" x14ac:dyDescent="0.3">
      <c r="B205" s="76"/>
      <c r="C205" s="56" t="s">
        <v>66</v>
      </c>
      <c r="D205" s="50" t="s">
        <v>32</v>
      </c>
      <c r="E205" s="55" t="s">
        <v>33</v>
      </c>
      <c r="F205" s="92"/>
      <c r="G205" s="92">
        <f t="shared" si="16"/>
        <v>0</v>
      </c>
    </row>
    <row r="206" spans="2:7" x14ac:dyDescent="0.3">
      <c r="B206" s="76"/>
      <c r="C206" s="56" t="s">
        <v>158</v>
      </c>
      <c r="D206" s="50" t="s">
        <v>32</v>
      </c>
      <c r="E206" s="55" t="s">
        <v>159</v>
      </c>
      <c r="F206" s="92"/>
      <c r="G206" s="92">
        <f t="shared" ref="G206" si="17">E206*F206</f>
        <v>0</v>
      </c>
    </row>
    <row r="207" spans="2:7" x14ac:dyDescent="0.3">
      <c r="B207" s="76"/>
      <c r="C207" s="56" t="s">
        <v>160</v>
      </c>
      <c r="D207" s="50" t="s">
        <v>32</v>
      </c>
      <c r="E207" s="55" t="s">
        <v>159</v>
      </c>
      <c r="F207" s="92"/>
      <c r="G207" s="92">
        <f t="shared" si="16"/>
        <v>0</v>
      </c>
    </row>
    <row r="208" spans="2:7" x14ac:dyDescent="0.3">
      <c r="B208" s="83"/>
      <c r="C208" s="66"/>
      <c r="D208" s="67"/>
      <c r="E208" s="67"/>
      <c r="F208" s="104"/>
      <c r="G208" s="104"/>
    </row>
    <row r="209" spans="1:7" x14ac:dyDescent="0.3">
      <c r="B209" s="196" t="s">
        <v>161</v>
      </c>
      <c r="C209" s="197"/>
      <c r="D209" s="197"/>
      <c r="E209" s="197"/>
      <c r="F209" s="198"/>
      <c r="G209" s="108">
        <f>SUM(G196:G208)</f>
        <v>0</v>
      </c>
    </row>
    <row r="210" spans="1:7" x14ac:dyDescent="0.3">
      <c r="B210" s="74"/>
      <c r="C210" s="61"/>
      <c r="D210" s="50"/>
      <c r="E210" s="50"/>
      <c r="F210" s="96"/>
      <c r="G210" s="92"/>
    </row>
    <row r="211" spans="1:7" x14ac:dyDescent="0.3">
      <c r="B211" s="74">
        <v>13</v>
      </c>
      <c r="C211" s="51" t="s">
        <v>162</v>
      </c>
      <c r="D211" s="50"/>
      <c r="E211" s="50"/>
      <c r="F211" s="96"/>
      <c r="G211" s="92"/>
    </row>
    <row r="212" spans="1:7" x14ac:dyDescent="0.3">
      <c r="B212" s="76"/>
      <c r="C212" s="56" t="s">
        <v>163</v>
      </c>
      <c r="D212" s="50" t="s">
        <v>35</v>
      </c>
      <c r="E212" s="55" t="s">
        <v>82</v>
      </c>
      <c r="F212" s="92"/>
      <c r="G212" s="92">
        <f t="shared" ref="G212:G216" si="18">E212*F212</f>
        <v>0</v>
      </c>
    </row>
    <row r="213" spans="1:7" x14ac:dyDescent="0.3">
      <c r="B213" s="77"/>
      <c r="C213" s="56" t="s">
        <v>164</v>
      </c>
      <c r="D213" s="57" t="s">
        <v>32</v>
      </c>
      <c r="E213" s="57">
        <v>1</v>
      </c>
      <c r="F213" s="93"/>
      <c r="G213" s="92">
        <f t="shared" si="18"/>
        <v>0</v>
      </c>
    </row>
    <row r="214" spans="1:7" x14ac:dyDescent="0.3">
      <c r="B214" s="77"/>
      <c r="C214" s="56" t="s">
        <v>165</v>
      </c>
      <c r="D214" s="50" t="s">
        <v>61</v>
      </c>
      <c r="E214" s="55"/>
      <c r="F214" s="97"/>
      <c r="G214" s="92">
        <f t="shared" si="18"/>
        <v>0</v>
      </c>
    </row>
    <row r="215" spans="1:7" x14ac:dyDescent="0.3">
      <c r="B215" s="77"/>
      <c r="C215" s="56" t="s">
        <v>166</v>
      </c>
      <c r="D215" s="50" t="s">
        <v>61</v>
      </c>
      <c r="E215" s="55"/>
      <c r="F215" s="97"/>
      <c r="G215" s="92">
        <f t="shared" si="18"/>
        <v>0</v>
      </c>
    </row>
    <row r="216" spans="1:7" x14ac:dyDescent="0.3">
      <c r="B216" s="77"/>
      <c r="C216" s="56" t="s">
        <v>167</v>
      </c>
      <c r="D216" s="50" t="s">
        <v>32</v>
      </c>
      <c r="E216" s="55" t="s">
        <v>14</v>
      </c>
      <c r="F216" s="97"/>
      <c r="G216" s="92">
        <f t="shared" si="18"/>
        <v>0</v>
      </c>
    </row>
    <row r="217" spans="1:7" x14ac:dyDescent="0.3">
      <c r="B217" s="77"/>
      <c r="C217" s="56"/>
      <c r="D217" s="57"/>
      <c r="E217" s="57"/>
      <c r="F217" s="93"/>
      <c r="G217" s="93"/>
    </row>
    <row r="218" spans="1:7" x14ac:dyDescent="0.3">
      <c r="B218" s="196" t="s">
        <v>168</v>
      </c>
      <c r="C218" s="197"/>
      <c r="D218" s="197"/>
      <c r="E218" s="197"/>
      <c r="F218" s="198"/>
      <c r="G218" s="108">
        <f>SUM(G210:G217)</f>
        <v>0</v>
      </c>
    </row>
    <row r="219" spans="1:7" x14ac:dyDescent="0.3">
      <c r="B219" s="76"/>
      <c r="C219" s="56"/>
      <c r="D219" s="50"/>
      <c r="E219" s="55"/>
      <c r="F219" s="92"/>
      <c r="G219" s="92"/>
    </row>
    <row r="220" spans="1:7" x14ac:dyDescent="0.3">
      <c r="B220" s="78">
        <v>14</v>
      </c>
      <c r="C220" s="68" t="s">
        <v>169</v>
      </c>
      <c r="D220" s="57"/>
      <c r="E220" s="57"/>
      <c r="F220" s="93"/>
      <c r="G220" s="93"/>
    </row>
    <row r="221" spans="1:7" s="72" customFormat="1" x14ac:dyDescent="0.3">
      <c r="A221" s="71"/>
      <c r="B221" s="118"/>
      <c r="C221" s="56" t="s">
        <v>184</v>
      </c>
      <c r="D221" s="57" t="s">
        <v>72</v>
      </c>
      <c r="E221" s="57">
        <v>2</v>
      </c>
      <c r="F221" s="93"/>
      <c r="G221" s="92">
        <f>E221*F221</f>
        <v>0</v>
      </c>
    </row>
    <row r="222" spans="1:7" s="72" customFormat="1" x14ac:dyDescent="0.3">
      <c r="A222" s="71"/>
      <c r="B222" s="118"/>
      <c r="C222" s="56" t="s">
        <v>170</v>
      </c>
      <c r="D222" s="57" t="s">
        <v>32</v>
      </c>
      <c r="E222" s="57">
        <v>1</v>
      </c>
      <c r="F222" s="93"/>
      <c r="G222" s="92">
        <f t="shared" ref="G222:G223" si="19">E222*F222</f>
        <v>0</v>
      </c>
    </row>
    <row r="223" spans="1:7" s="72" customFormat="1" x14ac:dyDescent="0.3">
      <c r="A223" s="71"/>
      <c r="B223" s="118"/>
      <c r="C223" s="56" t="s">
        <v>171</v>
      </c>
      <c r="D223" s="57" t="s">
        <v>32</v>
      </c>
      <c r="E223" s="57">
        <v>1</v>
      </c>
      <c r="F223" s="93"/>
      <c r="G223" s="92">
        <f t="shared" si="19"/>
        <v>0</v>
      </c>
    </row>
    <row r="224" spans="1:7" x14ac:dyDescent="0.3">
      <c r="B224" s="77"/>
      <c r="C224" s="56"/>
      <c r="D224" s="57"/>
      <c r="E224" s="57"/>
      <c r="F224" s="93"/>
      <c r="G224" s="93"/>
    </row>
    <row r="225" spans="1:7" x14ac:dyDescent="0.3">
      <c r="B225" s="196" t="s">
        <v>172</v>
      </c>
      <c r="C225" s="197"/>
      <c r="D225" s="197"/>
      <c r="E225" s="197"/>
      <c r="F225" s="198"/>
      <c r="G225" s="108">
        <f>SUM(G219:G224)</f>
        <v>0</v>
      </c>
    </row>
    <row r="226" spans="1:7" ht="16.2" thickBot="1" x14ac:dyDescent="0.35">
      <c r="B226" s="77"/>
      <c r="C226" s="56"/>
      <c r="D226" s="57"/>
      <c r="E226" s="57"/>
      <c r="F226" s="93"/>
      <c r="G226" s="93"/>
    </row>
    <row r="227" spans="1:7" ht="16.2" thickBot="1" x14ac:dyDescent="0.35">
      <c r="B227" s="191" t="s">
        <v>173</v>
      </c>
      <c r="C227" s="192"/>
      <c r="D227" s="192"/>
      <c r="E227" s="192"/>
      <c r="F227" s="193"/>
      <c r="G227" s="115">
        <f>+G225+G218+G209</f>
        <v>0</v>
      </c>
    </row>
    <row r="228" spans="1:7" ht="16.2" thickBot="1" x14ac:dyDescent="0.35">
      <c r="B228" s="84"/>
      <c r="C228" s="194" t="s">
        <v>146</v>
      </c>
      <c r="D228" s="194"/>
      <c r="E228" s="194"/>
      <c r="F228" s="195"/>
      <c r="G228" s="116">
        <f>0.2*G227</f>
        <v>0</v>
      </c>
    </row>
    <row r="229" spans="1:7" s="64" customFormat="1" ht="16.2" thickBot="1" x14ac:dyDescent="0.35">
      <c r="A229" s="63"/>
      <c r="B229" s="120"/>
      <c r="C229" s="192" t="s">
        <v>174</v>
      </c>
      <c r="D229" s="192"/>
      <c r="E229" s="192"/>
      <c r="F229" s="193"/>
      <c r="G229" s="115">
        <f>SUM(G227:G228)</f>
        <v>0</v>
      </c>
    </row>
  </sheetData>
  <mergeCells count="22">
    <mergeCell ref="B104:F104"/>
    <mergeCell ref="B146:F146"/>
    <mergeCell ref="B185:F185"/>
    <mergeCell ref="B115:F115"/>
    <mergeCell ref="B134:F134"/>
    <mergeCell ref="A1:B2"/>
    <mergeCell ref="B18:F18"/>
    <mergeCell ref="B29:F29"/>
    <mergeCell ref="B47:F47"/>
    <mergeCell ref="B63:F63"/>
    <mergeCell ref="B227:F227"/>
    <mergeCell ref="C228:F228"/>
    <mergeCell ref="C229:F229"/>
    <mergeCell ref="B225:F225"/>
    <mergeCell ref="B116:F116"/>
    <mergeCell ref="C117:F117"/>
    <mergeCell ref="C118:F118"/>
    <mergeCell ref="B186:F186"/>
    <mergeCell ref="C187:F187"/>
    <mergeCell ref="C188:F188"/>
    <mergeCell ref="B209:F209"/>
    <mergeCell ref="B218:F218"/>
  </mergeCells>
  <phoneticPr fontId="0" type="noConversion"/>
  <pageMargins left="0.39370078740157483" right="0.39370078740157483" top="0.39370078740157483" bottom="0.78740157480314965" header="0.51181102362204722" footer="0.19685039370078741"/>
  <pageSetup paperSize="9" scale="94" orientation="portrait" r:id="rId1"/>
  <headerFooter alignWithMargins="0">
    <oddFooter xml:space="preserve">&amp;R&amp;"Arial,Normal"&amp;8&amp;K000000Page&amp;"Arial Gras,Gras" &amp;P+2&amp;"Arial,Normal"/&amp;N+2 </oddFooter>
  </headerFooter>
  <rowBreaks count="4" manualBreakCount="4">
    <brk id="47" max="6" man="1"/>
    <brk id="94" max="6" man="1"/>
    <brk id="188" max="6" man="1"/>
    <brk id="194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c6b547-e47b-4149-904b-28cfb9356e5b" xsi:nil="true"/>
    <lcf76f155ced4ddcb4097134ff3c332f xmlns="d28420f6-82a2-4161-a01e-fc22f892285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E2689F3CDD8D4488AF4C3CBEEEBA95" ma:contentTypeVersion="18" ma:contentTypeDescription="Crée un document." ma:contentTypeScope="" ma:versionID="c38341c60bc3ffcb81f7ad9a646daffa">
  <xsd:schema xmlns:xsd="http://www.w3.org/2001/XMLSchema" xmlns:xs="http://www.w3.org/2001/XMLSchema" xmlns:p="http://schemas.microsoft.com/office/2006/metadata/properties" xmlns:ns2="d28420f6-82a2-4161-a01e-fc22f8922857" xmlns:ns3="30c6b547-e47b-4149-904b-28cfb9356e5b" targetNamespace="http://schemas.microsoft.com/office/2006/metadata/properties" ma:root="true" ma:fieldsID="6e919a9c4abcb96e51e22cf0f0470702" ns2:_="" ns3:_="">
    <xsd:import namespace="d28420f6-82a2-4161-a01e-fc22f8922857"/>
    <xsd:import namespace="30c6b547-e47b-4149-904b-28cfb9356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420f6-82a2-4161-a01e-fc22f89228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c6b547-e47b-4149-904b-28cfb9356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d54a2bb-3fd2-4db5-833d-e022d3e62b65}" ma:internalName="TaxCatchAll" ma:showField="CatchAllData" ma:web="30c6b547-e47b-4149-904b-28cfb9356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592558-25E6-451E-B56C-3EEF7D20DF0D}">
  <ds:schemaRefs>
    <ds:schemaRef ds:uri="http://schemas.microsoft.com/office/2006/metadata/properties"/>
    <ds:schemaRef ds:uri="http://schemas.microsoft.com/office/infopath/2007/PartnerControls"/>
    <ds:schemaRef ds:uri="30c6b547-e47b-4149-904b-28cfb9356e5b"/>
    <ds:schemaRef ds:uri="d28420f6-82a2-4161-a01e-fc22f8922857"/>
  </ds:schemaRefs>
</ds:datastoreItem>
</file>

<file path=customXml/itemProps2.xml><?xml version="1.0" encoding="utf-8"?>
<ds:datastoreItem xmlns:ds="http://schemas.openxmlformats.org/officeDocument/2006/customXml" ds:itemID="{70845078-1295-48CE-A39F-DECDF6354B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8420f6-82a2-4161-a01e-fc22f8922857"/>
    <ds:schemaRef ds:uri="30c6b547-e47b-4149-904b-28cfb9356e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015ECF-F542-4D2D-95E1-002CBAE966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</vt:i4>
      </vt:variant>
    </vt:vector>
  </HeadingPairs>
  <TitlesOfParts>
    <vt:vector size="13" baseType="lpstr">
      <vt:lpstr>Fiche d'identification</vt:lpstr>
      <vt:lpstr>Bordereau de prix</vt:lpstr>
      <vt:lpstr>'Bordereau de prix'!Impression_des_titres</vt:lpstr>
      <vt:lpstr>réf_Affaire</vt:lpstr>
      <vt:lpstr>réf_Client1</vt:lpstr>
      <vt:lpstr>réf_Client2</vt:lpstr>
      <vt:lpstr>réf_Client3</vt:lpstr>
      <vt:lpstr>réf_Date</vt:lpstr>
      <vt:lpstr>réf_Référence</vt:lpstr>
      <vt:lpstr>réf_Titre1</vt:lpstr>
      <vt:lpstr>réf_Titre2</vt:lpstr>
      <vt:lpstr>réf_Titre3</vt:lpstr>
      <vt:lpstr>'Bordereau de prix'!Zone_d_impression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LEROUX Florian</dc:creator>
  <cp:keywords/>
  <dc:description/>
  <cp:lastModifiedBy>BARSACQ Christophe (Acoss)</cp:lastModifiedBy>
  <cp:revision/>
  <cp:lastPrinted>2025-07-29T08:51:47Z</cp:lastPrinted>
  <dcterms:created xsi:type="dcterms:W3CDTF">2004-08-18T09:02:52Z</dcterms:created>
  <dcterms:modified xsi:type="dcterms:W3CDTF">2025-07-29T08:51:52Z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0x0101004AE2689F3CDD8D4488AF4C3CBEEEBA95</vt:lpwstr>
  </property>
  <property fmtid="{D5CDD505-2E9C-101B-9397-08002B2CF9AE}" pid="3" name="MediaServiceImageTags">
    <vt:lpwstr/>
  </property>
</Properties>
</file>